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annings\Plannings FO 2018\"/>
    </mc:Choice>
  </mc:AlternateContent>
  <bookViews>
    <workbookView xWindow="480" yWindow="315" windowWidth="18540" windowHeight="1224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BM31" i="1" l="1"/>
  <c r="BM27" i="1"/>
  <c r="AS56" i="1" l="1"/>
  <c r="AS55" i="1"/>
  <c r="AO55" i="1"/>
  <c r="AK55" i="1"/>
  <c r="AG55" i="1"/>
  <c r="AC55" i="1"/>
  <c r="Y55" i="1"/>
  <c r="U55" i="1"/>
  <c r="Q55" i="1"/>
  <c r="M55" i="1"/>
  <c r="I55" i="1"/>
  <c r="E55" i="1"/>
  <c r="I63" i="1" l="1"/>
  <c r="U63" i="1"/>
  <c r="U59" i="1"/>
  <c r="AS37" i="1" l="1"/>
  <c r="M41" i="1"/>
  <c r="Q41" i="1"/>
  <c r="U41" i="1"/>
  <c r="Y41" i="1"/>
  <c r="AC41" i="1"/>
  <c r="AG41" i="1"/>
  <c r="AK41" i="1"/>
  <c r="AO41" i="1"/>
  <c r="AS41" i="1"/>
  <c r="AW41" i="1"/>
  <c r="E42" i="1"/>
  <c r="E37" i="1" s="1"/>
  <c r="C84" i="1" s="1"/>
  <c r="I42" i="1"/>
  <c r="I37" i="1" s="1"/>
  <c r="M42" i="1"/>
  <c r="M37" i="1" s="1"/>
  <c r="Q42" i="1"/>
  <c r="Q37" i="1" s="1"/>
  <c r="U42" i="1"/>
  <c r="U37" i="1" s="1"/>
  <c r="Y42" i="1"/>
  <c r="Y37" i="1" s="1"/>
  <c r="AC42" i="1"/>
  <c r="AC37" i="1" s="1"/>
  <c r="AG42" i="1"/>
  <c r="AG37" i="1" s="1"/>
  <c r="AK42" i="1"/>
  <c r="AK37" i="1" s="1"/>
  <c r="AO42" i="1"/>
  <c r="AO37" i="1" s="1"/>
  <c r="AS42" i="1"/>
  <c r="AW42" i="1"/>
  <c r="AW37" i="1" s="1"/>
  <c r="AW55" i="1"/>
  <c r="U61" i="1"/>
  <c r="AW57" i="1" s="1"/>
  <c r="C73" i="1"/>
  <c r="AA78" i="1" l="1"/>
  <c r="AA84" i="1"/>
  <c r="AM78" i="1"/>
  <c r="AM84" i="1"/>
  <c r="AQ78" i="1"/>
  <c r="AQ84" i="1"/>
  <c r="AI78" i="1"/>
  <c r="AI84" i="1"/>
  <c r="AE78" i="1"/>
  <c r="AE84" i="1"/>
  <c r="AU78" i="1"/>
  <c r="AU84" i="1"/>
  <c r="K78" i="1"/>
  <c r="K84" i="1"/>
  <c r="W78" i="1"/>
  <c r="W84" i="1"/>
  <c r="S78" i="1"/>
  <c r="S84" i="1"/>
  <c r="G78" i="1"/>
  <c r="G84" i="1"/>
  <c r="O78" i="1"/>
  <c r="O84" i="1"/>
  <c r="I61" i="1"/>
  <c r="AW63" i="1" s="1"/>
  <c r="U65" i="1" s="1"/>
  <c r="K73" i="1"/>
  <c r="E47" i="1"/>
  <c r="E46" i="1" s="1"/>
  <c r="C78" i="1"/>
  <c r="C80" i="1" s="1"/>
  <c r="Q44" i="1"/>
  <c r="Y44" i="1" s="1"/>
  <c r="I47" i="1"/>
  <c r="I46" i="1" s="1"/>
  <c r="AW61" i="1"/>
  <c r="AW59" i="1" s="1"/>
  <c r="AW65" i="1" s="1"/>
  <c r="AU86" i="1" l="1"/>
  <c r="G80" i="1"/>
  <c r="K80" i="1" s="1"/>
  <c r="O80" i="1" s="1"/>
  <c r="S80" i="1" s="1"/>
  <c r="W80" i="1" s="1"/>
  <c r="AA80" i="1" s="1"/>
  <c r="AE80" i="1" s="1"/>
  <c r="AI80" i="1" s="1"/>
  <c r="AM80" i="1" s="1"/>
  <c r="AQ80" i="1" s="1"/>
  <c r="AU80" i="1" s="1"/>
  <c r="AI73" i="1" s="1"/>
  <c r="AQ73" i="1" s="1"/>
  <c r="AU1" i="1"/>
  <c r="AO44" i="1"/>
  <c r="E48" i="1"/>
  <c r="M47" i="1"/>
  <c r="M46" i="1" s="1"/>
  <c r="I48" i="1"/>
  <c r="AG44" i="1"/>
  <c r="M48" i="1" l="1"/>
  <c r="M45" i="1"/>
  <c r="Q47" i="1"/>
  <c r="Q46" i="1" s="1"/>
  <c r="U47" i="1" l="1"/>
  <c r="U46" i="1" s="1"/>
  <c r="Q48" i="1"/>
  <c r="Y47" i="1" l="1"/>
  <c r="U48" i="1" l="1"/>
  <c r="Y46" i="1"/>
  <c r="Y48" i="1" s="1"/>
  <c r="AC47" i="1"/>
  <c r="AC46" i="1" s="1"/>
  <c r="AC48" i="1" l="1"/>
  <c r="AG47" i="1"/>
  <c r="AG46" i="1" s="1"/>
  <c r="AK47" i="1" l="1"/>
  <c r="AK46" i="1" s="1"/>
  <c r="AG48" i="1"/>
  <c r="AK48" i="1" l="1"/>
  <c r="AO47" i="1"/>
  <c r="AO46" i="1" s="1"/>
  <c r="AS47" i="1" l="1"/>
  <c r="AS46" i="1" s="1"/>
  <c r="AO48" i="1"/>
  <c r="AS48" i="1" l="1"/>
  <c r="AW47" i="1"/>
  <c r="AW46" i="1" s="1"/>
  <c r="AW48" i="1" l="1"/>
</calcChain>
</file>

<file path=xl/sharedStrings.xml><?xml version="1.0" encoding="utf-8"?>
<sst xmlns="http://schemas.openxmlformats.org/spreadsheetml/2006/main" count="592" uniqueCount="101">
  <si>
    <t>Jours qui restent à travailler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</si>
  <si>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</si>
  <si>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</si>
  <si>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</si>
  <si>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</si>
  <si>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</si>
  <si>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</si>
  <si>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</si>
  <si>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</si>
  <si>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</si>
  <si>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</si>
  <si>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</si>
  <si>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</si>
  <si>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Planning JOUR</t>
  </si>
  <si>
    <t>M</t>
  </si>
  <si>
    <t>S</t>
  </si>
  <si>
    <t>J</t>
  </si>
  <si>
    <t>D</t>
  </si>
  <si>
    <t>V</t>
  </si>
  <si>
    <t>L</t>
  </si>
  <si>
    <t>H/mois</t>
  </si>
  <si>
    <t>Nuits/m</t>
  </si>
  <si>
    <t>CA/mois</t>
  </si>
  <si>
    <t>Heures restant à faire</t>
  </si>
  <si>
    <t>Jours restant à faire</t>
  </si>
  <si>
    <t>Etat H</t>
  </si>
  <si>
    <t>Etat J</t>
  </si>
  <si>
    <t>Heures à faire par an</t>
  </si>
  <si>
    <t>Si Dimanches + CA hs</t>
  </si>
  <si>
    <t>CA équivalent jours / 7h</t>
  </si>
  <si>
    <t>Jours à faire par an</t>
  </si>
  <si>
    <t>Moyenne heures/mois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</si>
  <si>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</si>
  <si>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</si>
  <si>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</si>
  <si>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</si>
  <si>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</si>
  <si>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</si>
  <si>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</si>
  <si>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</si>
  <si>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</si>
  <si>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</si>
  <si>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</si>
  <si>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</si>
  <si>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D&amp;F</t>
  </si>
  <si>
    <t>Réunion</t>
  </si>
  <si>
    <t>Formation</t>
  </si>
  <si>
    <t xml:space="preserve">         1 NUIT  =  46 MN</t>
  </si>
  <si>
    <t>A vérifier</t>
  </si>
  <si>
    <t>Syndicat</t>
  </si>
  <si>
    <t>nuit</t>
  </si>
  <si>
    <t>Congés Annuels 2011 H</t>
  </si>
  <si>
    <t>Heures travaillées depuis 01-01:</t>
  </si>
  <si>
    <t>Dimanches &amp; Fériés</t>
  </si>
  <si>
    <t>Nuits</t>
  </si>
  <si>
    <t>Congés Maladie</t>
  </si>
  <si>
    <t>CA jours restants</t>
  </si>
  <si>
    <t>RECAPITULATIF:</t>
  </si>
  <si>
    <t>CUMUL MENSUEL</t>
  </si>
  <si>
    <t>HEURES 2017</t>
  </si>
  <si>
    <t>Heures à déduire 2016</t>
  </si>
  <si>
    <t>FO 2018</t>
  </si>
  <si>
    <t>C/A restant à prendre en 2018:</t>
  </si>
  <si>
    <t>Jours restant à faire en 2018:</t>
  </si>
  <si>
    <t>Heures restant à faire en 2018:</t>
  </si>
  <si>
    <t>Heures 2018 + Reliquat 2017:</t>
  </si>
  <si>
    <t>Reliquat heures 2017</t>
  </si>
  <si>
    <t>Heures travaillées 2018</t>
  </si>
  <si>
    <t>Jours travaillés 2018</t>
  </si>
  <si>
    <t>Heures CA 2018-7h/jour</t>
  </si>
  <si>
    <t>Principes de base du travail en 12 heures:</t>
  </si>
  <si>
    <t>20j</t>
  </si>
  <si>
    <t>Congés annuels (140h)</t>
  </si>
  <si>
    <r>
      <t xml:space="preserve">2. </t>
    </r>
    <r>
      <rPr>
        <b/>
        <sz val="10"/>
        <rFont val="Arial"/>
        <family val="2"/>
      </rPr>
      <t>J'ai droit à 140h00 de congés annuels</t>
    </r>
    <r>
      <rPr>
        <sz val="10"/>
        <rFont val="Arial"/>
        <family val="2"/>
      </rPr>
      <t>, soit 4 semaines. 140h00 = à 11,7 jours de CA en 12h00 ou à 20 jours en 7h00 (sur AGILETIME les CA sont comptabilisés en 7h00)</t>
    </r>
  </si>
  <si>
    <t xml:space="preserve">4. Les mois où je pose des CA je dois faire 115 heures moins le nombre d'heures de CA posées. </t>
  </si>
  <si>
    <t>Pour info au CHU de CAEN il n'y a pas de guide du temps de travail en 12h00 - FO demande un guide depuis des années</t>
  </si>
  <si>
    <t>planning 80%</t>
  </si>
  <si>
    <t>Total AGILETIME</t>
  </si>
  <si>
    <t>COMPTEUR MENSUEL AGILETIME:</t>
  </si>
  <si>
    <r>
      <t xml:space="preserve">1. </t>
    </r>
    <r>
      <rPr>
        <b/>
        <sz val="10"/>
        <rFont val="Arial"/>
        <family val="2"/>
      </rPr>
      <t>Je dois travailler 103 jours dans l'année</t>
    </r>
    <r>
      <rPr>
        <sz val="10"/>
        <rFont val="Arial"/>
        <family val="2"/>
      </rPr>
      <t xml:space="preserve"> (1238 heures si je travaille 20 dimanches ou jours fériés dans l'année et si je prends des CA Hors Saison)</t>
    </r>
  </si>
  <si>
    <r>
      <t>3. Pour être sur un timing équilibré</t>
    </r>
    <r>
      <rPr>
        <b/>
        <sz val="10"/>
        <rFont val="Arial"/>
        <family val="2"/>
      </rPr>
      <t xml:space="preserve"> il faut absolument que je travaille 9 jours par mois,  certains mois 10 jours…</t>
    </r>
  </si>
  <si>
    <t>5. Exemple: 115 heures moins 35h00 (1 semaine, soit 5 jours de CA en 7h00) = 80h00. 80h00 à diviser par 12h00 =je dois travailler 6,6 jours… Peut-être 7 jours.</t>
  </si>
  <si>
    <r>
      <t xml:space="preserve">Si vous avez des questions concernant le fichier envoyer un mail à </t>
    </r>
    <r>
      <rPr>
        <sz val="10"/>
        <color rgb="FF0070C0"/>
        <rFont val="Arial"/>
        <family val="2"/>
      </rPr>
      <t xml:space="preserve">monteiro-j@chu-caen.fr </t>
    </r>
  </si>
  <si>
    <t>Je travaille 12h00</t>
  </si>
  <si>
    <t xml:space="preserve">Je travaille 7h30 </t>
  </si>
  <si>
    <t xml:space="preserve">Je travaille 7h36 </t>
  </si>
  <si>
    <t xml:space="preserve">Je travaille 5mn </t>
  </si>
  <si>
    <t xml:space="preserve">Je travaille 10mn </t>
  </si>
  <si>
    <t xml:space="preserve">Je travaille 15mn </t>
  </si>
  <si>
    <t xml:space="preserve">Je travaille 20mn </t>
  </si>
  <si>
    <t xml:space="preserve">Je travaille 25mn </t>
  </si>
  <si>
    <t>Congé Annuels</t>
  </si>
  <si>
    <t xml:space="preserve">remplacer chaque jour </t>
  </si>
  <si>
    <t>de la semaine par 7h</t>
  </si>
  <si>
    <t>indiquer le nombre de nuits travaillées</t>
  </si>
  <si>
    <r>
      <t xml:space="preserve">En </t>
    </r>
    <r>
      <rPr>
        <b/>
        <sz val="8"/>
        <color rgb="FFFF0000"/>
        <rFont val="Arial"/>
        <family val="2"/>
      </rPr>
      <t>ROUGE</t>
    </r>
    <r>
      <rPr>
        <sz val="8"/>
        <rFont val="Arial"/>
        <family val="2"/>
      </rPr>
      <t xml:space="preserve"> je suis en retard!</t>
    </r>
  </si>
  <si>
    <r>
      <t xml:space="preserve">En </t>
    </r>
    <r>
      <rPr>
        <b/>
        <sz val="8"/>
        <color rgb="FF33CC33"/>
        <rFont val="Arial"/>
        <family val="2"/>
      </rPr>
      <t>VERT</t>
    </r>
    <r>
      <rPr>
        <sz val="8"/>
        <rFont val="Arial"/>
        <family val="2"/>
      </rPr>
      <t xml:space="preserve"> je suis à jour ou en avance </t>
    </r>
  </si>
  <si>
    <t>HEURES à travailler en 2018</t>
  </si>
  <si>
    <t>RELIQUAT 2017</t>
  </si>
  <si>
    <t>HEURES travaillées en 2018</t>
  </si>
  <si>
    <t>Mode d'emploi compteur temps spécial 12h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</si>
</sst>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4" x14ac:knownFonts="1">
    <font>
      <sz val="10"/>
      <name val="Arial"/>
    </font>
    <font>
      <sz val="8"/>
      <color indexed="10"/>
      <name val="Arial Narrow"/>
      <family val="2"/>
    </font>
    <font>
      <sz val="16"/>
      <color indexed="12"/>
      <name val="Berlin Sans FB Dem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Arial Narrow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 Narrow"/>
      <family val="2"/>
    </font>
    <font>
      <sz val="8"/>
      <color indexed="48"/>
      <name val="Arial Narrow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 Narrow"/>
      <family val="2"/>
    </font>
    <font>
      <sz val="7"/>
      <color indexed="48"/>
      <name val="Arial Narrow"/>
      <family val="2"/>
    </font>
    <font>
      <sz val="7"/>
      <color indexed="12"/>
      <name val="Arial Narrow"/>
      <family val="2"/>
    </font>
    <font>
      <sz val="8"/>
      <color indexed="18"/>
      <name val="Arial Narrow"/>
      <family val="2"/>
    </font>
    <font>
      <sz val="8"/>
      <color indexed="12"/>
      <name val="Arial Narrow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name val="Arial"/>
      <family val="2"/>
    </font>
    <font>
      <sz val="8"/>
      <color indexed="14"/>
      <name val="Arial"/>
      <family val="2"/>
    </font>
    <font>
      <sz val="8"/>
      <color indexed="18"/>
      <name val="Arial"/>
      <family val="2"/>
    </font>
    <font>
      <sz val="8"/>
      <color indexed="22"/>
      <name val="Arial"/>
      <family val="2"/>
    </font>
    <font>
      <sz val="8"/>
      <name val="Arial Narrow"/>
      <family val="2"/>
    </font>
    <font>
      <sz val="8"/>
      <color indexed="22"/>
      <name val="Arial Narrow"/>
      <family val="2"/>
    </font>
    <font>
      <b/>
      <sz val="8"/>
      <color indexed="51"/>
      <name val="Arial"/>
      <family val="2"/>
    </font>
    <font>
      <b/>
      <sz val="8"/>
      <color indexed="44"/>
      <name val="Arial"/>
      <family val="2"/>
    </font>
    <font>
      <sz val="7"/>
      <color indexed="22"/>
      <name val="Arial Narrow"/>
      <family val="2"/>
    </font>
    <font>
      <sz val="7"/>
      <color indexed="48"/>
      <name val="Arial"/>
      <family val="2"/>
    </font>
    <font>
      <b/>
      <sz val="8"/>
      <color indexed="48"/>
      <name val="Arial Narrow"/>
      <family val="2"/>
    </font>
    <font>
      <b/>
      <sz val="8"/>
      <color indexed="48"/>
      <name val="Arial"/>
      <family val="2"/>
    </font>
    <font>
      <b/>
      <sz val="8"/>
      <color indexed="14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sz val="7"/>
      <color indexed="9"/>
      <name val="Arial"/>
      <family val="2"/>
    </font>
    <font>
      <sz val="8"/>
      <color indexed="9"/>
      <name val="Arial Narrow"/>
      <family val="2"/>
    </font>
    <font>
      <b/>
      <sz val="7"/>
      <color indexed="12"/>
      <name val="Arial"/>
      <family val="2"/>
    </font>
    <font>
      <b/>
      <sz val="7"/>
      <color indexed="18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12"/>
      <name val="Berlin Sans FB Demi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9"/>
      <color indexed="58"/>
      <name val="Arial"/>
      <family val="2"/>
    </font>
    <font>
      <sz val="7"/>
      <name val="Arial Narrow"/>
      <family val="2"/>
    </font>
    <font>
      <b/>
      <sz val="7"/>
      <color indexed="58"/>
      <name val="Arial"/>
      <family val="2"/>
    </font>
    <font>
      <sz val="7"/>
      <color indexed="58"/>
      <name val="Arial"/>
      <family val="2"/>
    </font>
    <font>
      <sz val="7"/>
      <name val="Arial"/>
      <family val="2"/>
    </font>
    <font>
      <b/>
      <sz val="10"/>
      <name val="Arial Narrow"/>
      <family val="2"/>
    </font>
    <font>
      <b/>
      <sz val="10"/>
      <color indexed="58"/>
      <name val="Arial"/>
      <family val="2"/>
    </font>
    <font>
      <b/>
      <sz val="10"/>
      <name val="Arial"/>
      <family val="2"/>
    </font>
    <font>
      <sz val="5"/>
      <name val="Arial Narrow"/>
      <family val="2"/>
    </font>
    <font>
      <sz val="5"/>
      <color indexed="58"/>
      <name val="Arial"/>
      <family val="2"/>
    </font>
    <font>
      <sz val="5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sz val="10"/>
      <color indexed="58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7"/>
      <color theme="4" tint="0.59999389629810485"/>
      <name val="Arial"/>
      <family val="2"/>
    </font>
    <font>
      <sz val="7"/>
      <color theme="4" tint="0.59999389629810485"/>
      <name val="Arial Narrow"/>
      <family val="2"/>
    </font>
    <font>
      <b/>
      <sz val="7"/>
      <color theme="4" tint="0.59999389629810485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  <font>
      <sz val="8"/>
      <color theme="0"/>
      <name val="Arial"/>
      <family val="2"/>
    </font>
    <font>
      <sz val="7"/>
      <color theme="4" tint="-0.249977111117893"/>
      <name val="Arial"/>
      <family val="2"/>
    </font>
    <font>
      <sz val="7"/>
      <color theme="4" tint="0.59999389629810485"/>
      <name val="Bodoni MT Poster Compressed"/>
      <family val="1"/>
    </font>
    <font>
      <sz val="6"/>
      <color theme="4" tint="0.59999389629810485"/>
      <name val="Arial"/>
      <family val="2"/>
    </font>
    <font>
      <sz val="8"/>
      <color theme="4" tint="0.59999389629810485"/>
      <name val="Arial Narrow"/>
      <family val="2"/>
    </font>
    <font>
      <sz val="7"/>
      <color theme="4" tint="0.59999389629810485"/>
      <name val="@SimSun"/>
    </font>
    <font>
      <sz val="8"/>
      <color theme="4" tint="0.59999389629810485"/>
      <name val="Arial"/>
      <family val="2"/>
    </font>
    <font>
      <sz val="7"/>
      <color theme="3"/>
      <name val="Arial"/>
      <family val="2"/>
    </font>
    <font>
      <sz val="7"/>
      <color theme="3"/>
      <name val="Arial Narrow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3"/>
      <name val="Arial"/>
      <family val="2"/>
    </font>
    <font>
      <sz val="6"/>
      <color indexed="12"/>
      <name val="Arial Narrow"/>
      <family val="2"/>
    </font>
    <font>
      <sz val="6"/>
      <color indexed="18"/>
      <name val="Arial Narrow"/>
      <family val="2"/>
    </font>
    <font>
      <sz val="6"/>
      <name val="Arial"/>
      <family val="2"/>
    </font>
    <font>
      <sz val="6"/>
      <color theme="1"/>
      <name val="Arial Narrow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sz val="8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8"/>
      <color rgb="FF33CC3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1">
    <xf numFmtId="0" fontId="0" fillId="0" borderId="0" xfId="0"/>
    <xf numFmtId="0" fontId="3" fillId="3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4" borderId="8" xfId="0" applyFont="1" applyFill="1" applyBorder="1"/>
    <xf numFmtId="0" fontId="23" fillId="4" borderId="8" xfId="0" applyNumberFormat="1" applyFont="1" applyFill="1" applyBorder="1"/>
    <xf numFmtId="0" fontId="23" fillId="4" borderId="8" xfId="0" applyFont="1" applyFill="1" applyBorder="1"/>
    <xf numFmtId="0" fontId="17" fillId="5" borderId="6" xfId="0" applyFont="1" applyFill="1" applyBorder="1"/>
    <xf numFmtId="0" fontId="17" fillId="5" borderId="9" xfId="0" applyFont="1" applyFill="1" applyBorder="1" applyAlignment="1">
      <alignment horizontal="center"/>
    </xf>
    <xf numFmtId="0" fontId="3" fillId="0" borderId="10" xfId="0" applyFont="1" applyBorder="1"/>
    <xf numFmtId="0" fontId="17" fillId="6" borderId="6" xfId="0" applyFont="1" applyFill="1" applyBorder="1" applyAlignment="1">
      <alignment horizontal="left"/>
    </xf>
    <xf numFmtId="0" fontId="17" fillId="6" borderId="9" xfId="0" applyFont="1" applyFill="1" applyBorder="1" applyAlignment="1">
      <alignment horizontal="center"/>
    </xf>
    <xf numFmtId="0" fontId="3" fillId="4" borderId="10" xfId="0" applyFont="1" applyFill="1" applyBorder="1"/>
    <xf numFmtId="1" fontId="27" fillId="5" borderId="11" xfId="0" applyNumberFormat="1" applyFont="1" applyFill="1" applyBorder="1" applyAlignment="1">
      <alignment horizontal="center" vertical="center"/>
    </xf>
    <xf numFmtId="1" fontId="28" fillId="5" borderId="11" xfId="0" applyNumberFormat="1" applyFont="1" applyFill="1" applyBorder="1" applyAlignment="1">
      <alignment horizontal="center" vertical="center"/>
    </xf>
    <xf numFmtId="0" fontId="25" fillId="4" borderId="0" xfId="0" applyFont="1" applyFill="1"/>
    <xf numFmtId="0" fontId="11" fillId="4" borderId="0" xfId="0" applyFont="1" applyFill="1"/>
    <xf numFmtId="0" fontId="0" fillId="4" borderId="0" xfId="0" applyFill="1"/>
    <xf numFmtId="0" fontId="36" fillId="4" borderId="0" xfId="0" applyFont="1" applyFill="1"/>
    <xf numFmtId="0" fontId="21" fillId="4" borderId="0" xfId="0" applyFont="1" applyFill="1"/>
    <xf numFmtId="0" fontId="7" fillId="4" borderId="0" xfId="0" applyFont="1" applyFill="1"/>
    <xf numFmtId="0" fontId="23" fillId="4" borderId="0" xfId="0" applyFont="1" applyFill="1" applyBorder="1"/>
    <xf numFmtId="0" fontId="41" fillId="4" borderId="0" xfId="0" applyFont="1" applyFill="1" applyBorder="1"/>
    <xf numFmtId="0" fontId="0" fillId="0" borderId="0" xfId="0" applyFill="1"/>
    <xf numFmtId="0" fontId="18" fillId="4" borderId="0" xfId="0" applyFont="1" applyFill="1" applyBorder="1"/>
    <xf numFmtId="0" fontId="42" fillId="4" borderId="0" xfId="0" applyFont="1" applyFill="1"/>
    <xf numFmtId="0" fontId="43" fillId="4" borderId="0" xfId="0" applyFont="1" applyFill="1"/>
    <xf numFmtId="0" fontId="25" fillId="7" borderId="1" xfId="0" applyFont="1" applyFill="1" applyBorder="1"/>
    <xf numFmtId="0" fontId="0" fillId="7" borderId="2" xfId="0" applyFill="1" applyBorder="1"/>
    <xf numFmtId="0" fontId="21" fillId="7" borderId="2" xfId="0" applyFont="1" applyFill="1" applyBorder="1"/>
    <xf numFmtId="0" fontId="0" fillId="7" borderId="3" xfId="0" applyFill="1" applyBorder="1"/>
    <xf numFmtId="0" fontId="25" fillId="7" borderId="4" xfId="0" applyFont="1" applyFill="1" applyBorder="1"/>
    <xf numFmtId="0" fontId="19" fillId="7" borderId="0" xfId="0" applyFont="1" applyFill="1" applyBorder="1"/>
    <xf numFmtId="0" fontId="39" fillId="7" borderId="0" xfId="0" applyFont="1" applyFill="1" applyBorder="1"/>
    <xf numFmtId="0" fontId="45" fillId="7" borderId="0" xfId="0" applyFont="1" applyFill="1" applyBorder="1"/>
    <xf numFmtId="0" fontId="0" fillId="7" borderId="5" xfId="0" applyFill="1" applyBorder="1"/>
    <xf numFmtId="0" fontId="0" fillId="7" borderId="0" xfId="0" applyFill="1" applyBorder="1"/>
    <xf numFmtId="0" fontId="21" fillId="7" borderId="0" xfId="0" applyFont="1" applyFill="1" applyBorder="1"/>
    <xf numFmtId="0" fontId="48" fillId="4" borderId="0" xfId="0" applyFont="1" applyFill="1"/>
    <xf numFmtId="0" fontId="48" fillId="7" borderId="4" xfId="0" applyFont="1" applyFill="1" applyBorder="1"/>
    <xf numFmtId="0" fontId="50" fillId="7" borderId="0" xfId="0" applyFont="1" applyFill="1" applyBorder="1"/>
    <xf numFmtId="0" fontId="51" fillId="7" borderId="5" xfId="0" applyFont="1" applyFill="1" applyBorder="1"/>
    <xf numFmtId="0" fontId="52" fillId="4" borderId="0" xfId="0" applyFont="1" applyFill="1" applyAlignment="1">
      <alignment horizontal="center" vertical="center"/>
    </xf>
    <xf numFmtId="0" fontId="52" fillId="7" borderId="4" xfId="0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54" fillId="7" borderId="5" xfId="0" applyFont="1" applyFill="1" applyBorder="1" applyAlignment="1">
      <alignment horizontal="center" vertical="center"/>
    </xf>
    <xf numFmtId="0" fontId="55" fillId="4" borderId="0" xfId="0" applyFont="1" applyFill="1"/>
    <xf numFmtId="0" fontId="55" fillId="7" borderId="4" xfId="0" applyFont="1" applyFill="1" applyBorder="1"/>
    <xf numFmtId="0" fontId="56" fillId="7" borderId="0" xfId="0" applyFont="1" applyFill="1" applyBorder="1"/>
    <xf numFmtId="0" fontId="57" fillId="7" borderId="5" xfId="0" applyFont="1" applyFill="1" applyBorder="1"/>
    <xf numFmtId="2" fontId="53" fillId="7" borderId="0" xfId="0" applyNumberFormat="1" applyFont="1" applyFill="1" applyBorder="1" applyAlignment="1">
      <alignment horizontal="center" vertical="center"/>
    </xf>
    <xf numFmtId="0" fontId="59" fillId="7" borderId="0" xfId="0" applyFont="1" applyFill="1" applyBorder="1"/>
    <xf numFmtId="0" fontId="60" fillId="7" borderId="0" xfId="0" applyFont="1" applyFill="1" applyBorder="1"/>
    <xf numFmtId="0" fontId="25" fillId="7" borderId="12" xfId="0" applyFont="1" applyFill="1" applyBorder="1"/>
    <xf numFmtId="0" fontId="0" fillId="7" borderId="13" xfId="0" applyFill="1" applyBorder="1"/>
    <xf numFmtId="0" fontId="21" fillId="7" borderId="13" xfId="0" applyFont="1" applyFill="1" applyBorder="1"/>
    <xf numFmtId="0" fontId="0" fillId="7" borderId="14" xfId="0" applyFill="1" applyBorder="1"/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4" borderId="0" xfId="0" applyFont="1" applyFill="1"/>
    <xf numFmtId="0" fontId="3" fillId="0" borderId="0" xfId="0" applyFont="1"/>
    <xf numFmtId="0" fontId="18" fillId="4" borderId="0" xfId="0" applyFont="1" applyFill="1"/>
    <xf numFmtId="0" fontId="18" fillId="0" borderId="0" xfId="0" applyFont="1"/>
    <xf numFmtId="0" fontId="10" fillId="4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36" fillId="0" borderId="0" xfId="0" applyFont="1"/>
    <xf numFmtId="0" fontId="25" fillId="0" borderId="0" xfId="0" applyFont="1"/>
    <xf numFmtId="0" fontId="21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61" fillId="8" borderId="33" xfId="0" applyFont="1" applyFill="1" applyBorder="1" applyAlignment="1">
      <alignment vertical="center"/>
    </xf>
    <xf numFmtId="0" fontId="61" fillId="8" borderId="28" xfId="0" applyFont="1" applyFill="1" applyBorder="1" applyAlignment="1">
      <alignment horizontal="center" vertical="center"/>
    </xf>
    <xf numFmtId="0" fontId="61" fillId="8" borderId="30" xfId="0" applyFont="1" applyFill="1" applyBorder="1" applyAlignment="1">
      <alignment vertical="center"/>
    </xf>
    <xf numFmtId="0" fontId="61" fillId="8" borderId="31" xfId="0" applyFont="1" applyFill="1" applyBorder="1" applyAlignment="1">
      <alignment horizontal="center" vertical="center"/>
    </xf>
    <xf numFmtId="0" fontId="61" fillId="8" borderId="25" xfId="0" applyFont="1" applyFill="1" applyBorder="1" applyAlignment="1">
      <alignment horizontal="center" vertical="center"/>
    </xf>
    <xf numFmtId="0" fontId="61" fillId="8" borderId="27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4" fillId="9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0" fontId="7" fillId="9" borderId="0" xfId="0" applyFont="1" applyFill="1" applyBorder="1"/>
    <xf numFmtId="0" fontId="3" fillId="9" borderId="5" xfId="0" applyFont="1" applyFill="1" applyBorder="1"/>
    <xf numFmtId="0" fontId="3" fillId="9" borderId="0" xfId="0" applyFont="1" applyFill="1" applyBorder="1"/>
    <xf numFmtId="0" fontId="7" fillId="9" borderId="0" xfId="0" applyFont="1" applyFill="1" applyBorder="1" applyAlignment="1">
      <alignment horizontal="left"/>
    </xf>
    <xf numFmtId="0" fontId="24" fillId="9" borderId="5" xfId="0" applyFont="1" applyFill="1" applyBorder="1"/>
    <xf numFmtId="0" fontId="10" fillId="9" borderId="5" xfId="0" applyFont="1" applyFill="1" applyBorder="1" applyAlignment="1">
      <alignment vertical="top"/>
    </xf>
    <xf numFmtId="0" fontId="0" fillId="9" borderId="5" xfId="0" applyFill="1" applyBorder="1"/>
    <xf numFmtId="0" fontId="36" fillId="9" borderId="5" xfId="0" applyFont="1" applyFill="1" applyBorder="1"/>
    <xf numFmtId="0" fontId="0" fillId="9" borderId="14" xfId="0" applyFill="1" applyBorder="1"/>
    <xf numFmtId="0" fontId="12" fillId="9" borderId="4" xfId="0" applyFont="1" applyFill="1" applyBorder="1"/>
    <xf numFmtId="0" fontId="12" fillId="9" borderId="0" xfId="0" applyFont="1" applyFill="1" applyBorder="1"/>
    <xf numFmtId="0" fontId="1" fillId="9" borderId="4" xfId="0" applyFont="1" applyFill="1" applyBorder="1"/>
    <xf numFmtId="0" fontId="1" fillId="9" borderId="0" xfId="0" applyFont="1" applyFill="1" applyBorder="1"/>
    <xf numFmtId="0" fontId="3" fillId="9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left"/>
    </xf>
    <xf numFmtId="0" fontId="15" fillId="9" borderId="0" xfId="0" applyFont="1" applyFill="1" applyBorder="1"/>
    <xf numFmtId="0" fontId="15" fillId="9" borderId="4" xfId="0" applyFont="1" applyFill="1" applyBorder="1"/>
    <xf numFmtId="0" fontId="16" fillId="9" borderId="0" xfId="0" applyFont="1" applyFill="1" applyBorder="1"/>
    <xf numFmtId="0" fontId="22" fillId="9" borderId="0" xfId="0" applyFont="1" applyFill="1" applyBorder="1"/>
    <xf numFmtId="0" fontId="9" fillId="9" borderId="0" xfId="0" applyFont="1" applyFill="1" applyBorder="1"/>
    <xf numFmtId="0" fontId="17" fillId="9" borderId="0" xfId="0" applyFont="1" applyFill="1" applyBorder="1"/>
    <xf numFmtId="0" fontId="20" fillId="9" borderId="0" xfId="0" applyFont="1" applyFill="1" applyBorder="1"/>
    <xf numFmtId="0" fontId="26" fillId="9" borderId="4" xfId="0" applyFont="1" applyFill="1" applyBorder="1"/>
    <xf numFmtId="0" fontId="29" fillId="9" borderId="4" xfId="0" applyFont="1" applyFill="1" applyBorder="1"/>
    <xf numFmtId="0" fontId="1" fillId="9" borderId="12" xfId="0" applyFont="1" applyFill="1" applyBorder="1" applyAlignment="1">
      <alignment vertical="top"/>
    </xf>
    <xf numFmtId="0" fontId="1" fillId="9" borderId="13" xfId="0" applyFont="1" applyFill="1" applyBorder="1" applyAlignment="1">
      <alignment vertical="top"/>
    </xf>
    <xf numFmtId="0" fontId="10" fillId="9" borderId="13" xfId="0" applyFont="1" applyFill="1" applyBorder="1" applyAlignment="1">
      <alignment vertical="top"/>
    </xf>
    <xf numFmtId="0" fontId="10" fillId="9" borderId="13" xfId="0" applyFont="1" applyFill="1" applyBorder="1" applyAlignment="1">
      <alignment horizontal="center" vertical="top"/>
    </xf>
    <xf numFmtId="0" fontId="8" fillId="9" borderId="0" xfId="0" applyFont="1" applyFill="1" applyBorder="1" applyAlignment="1">
      <alignment horizontal="left"/>
    </xf>
    <xf numFmtId="0" fontId="12" fillId="9" borderId="0" xfId="0" applyFont="1" applyFill="1" applyBorder="1" applyAlignment="1">
      <alignment horizontal="left"/>
    </xf>
    <xf numFmtId="0" fontId="62" fillId="9" borderId="0" xfId="0" applyFont="1" applyFill="1" applyBorder="1" applyAlignment="1">
      <alignment horizontal="left" vertical="center"/>
    </xf>
    <xf numFmtId="0" fontId="8" fillId="9" borderId="0" xfId="0" applyFont="1" applyFill="1" applyBorder="1"/>
    <xf numFmtId="0" fontId="62" fillId="9" borderId="0" xfId="0" applyFont="1" applyFill="1" applyBorder="1" applyAlignment="1">
      <alignment vertical="center"/>
    </xf>
    <xf numFmtId="0" fontId="13" fillId="9" borderId="0" xfId="0" applyFont="1" applyFill="1" applyBorder="1"/>
    <xf numFmtId="0" fontId="14" fillId="9" borderId="0" xfId="0" applyFont="1" applyFill="1" applyBorder="1"/>
    <xf numFmtId="0" fontId="61" fillId="9" borderId="0" xfId="0" applyFont="1" applyFill="1" applyBorder="1" applyAlignment="1">
      <alignment vertical="center"/>
    </xf>
    <xf numFmtId="0" fontId="61" fillId="9" borderId="0" xfId="0" applyFont="1" applyFill="1" applyBorder="1" applyAlignment="1">
      <alignment horizontal="center" vertical="center"/>
    </xf>
    <xf numFmtId="0" fontId="63" fillId="9" borderId="0" xfId="0" applyFont="1" applyFill="1" applyBorder="1" applyAlignment="1">
      <alignment horizontal="left"/>
    </xf>
    <xf numFmtId="0" fontId="63" fillId="9" borderId="0" xfId="0" applyFont="1" applyFill="1" applyBorder="1" applyAlignment="1">
      <alignment horizontal="center"/>
    </xf>
    <xf numFmtId="0" fontId="63" fillId="9" borderId="0" xfId="0" applyFont="1" applyFill="1" applyBorder="1"/>
    <xf numFmtId="0" fontId="64" fillId="9" borderId="0" xfId="0" applyFont="1" applyFill="1" applyBorder="1"/>
    <xf numFmtId="0" fontId="65" fillId="9" borderId="0" xfId="0" applyFont="1" applyFill="1" applyBorder="1"/>
    <xf numFmtId="0" fontId="61" fillId="9" borderId="0" xfId="0" applyFont="1" applyFill="1" applyBorder="1"/>
    <xf numFmtId="0" fontId="61" fillId="9" borderId="0" xfId="0" applyFont="1" applyFill="1" applyBorder="1" applyAlignment="1">
      <alignment horizontal="center"/>
    </xf>
    <xf numFmtId="0" fontId="66" fillId="12" borderId="1" xfId="0" applyFont="1" applyFill="1" applyBorder="1"/>
    <xf numFmtId="0" fontId="66" fillId="12" borderId="2" xfId="0" applyFont="1" applyFill="1" applyBorder="1" applyAlignment="1">
      <alignment horizontal="center"/>
    </xf>
    <xf numFmtId="0" fontId="66" fillId="12" borderId="3" xfId="0" applyFont="1" applyFill="1" applyBorder="1"/>
    <xf numFmtId="0" fontId="68" fillId="12" borderId="0" xfId="0" applyFont="1" applyFill="1" applyBorder="1" applyAlignment="1">
      <alignment horizontal="center"/>
    </xf>
    <xf numFmtId="0" fontId="69" fillId="12" borderId="5" xfId="0" applyFont="1" applyFill="1" applyBorder="1" applyAlignment="1">
      <alignment horizontal="left"/>
    </xf>
    <xf numFmtId="0" fontId="66" fillId="12" borderId="3" xfId="0" applyFont="1" applyFill="1" applyBorder="1" applyAlignment="1">
      <alignment horizontal="right"/>
    </xf>
    <xf numFmtId="0" fontId="71" fillId="12" borderId="4" xfId="0" applyFont="1" applyFill="1" applyBorder="1"/>
    <xf numFmtId="0" fontId="72" fillId="12" borderId="4" xfId="0" applyFont="1" applyFill="1" applyBorder="1" applyAlignment="1"/>
    <xf numFmtId="0" fontId="73" fillId="12" borderId="0" xfId="0" applyFont="1" applyFill="1" applyBorder="1" applyAlignment="1">
      <alignment horizontal="left"/>
    </xf>
    <xf numFmtId="0" fontId="73" fillId="12" borderId="5" xfId="0" applyFont="1" applyFill="1" applyBorder="1" applyAlignment="1">
      <alignment horizontal="left"/>
    </xf>
    <xf numFmtId="0" fontId="74" fillId="9" borderId="0" xfId="0" applyFont="1" applyFill="1" applyBorder="1" applyAlignment="1">
      <alignment horizontal="left"/>
    </xf>
    <xf numFmtId="0" fontId="75" fillId="12" borderId="4" xfId="0" applyFont="1" applyFill="1" applyBorder="1" applyAlignment="1"/>
    <xf numFmtId="0" fontId="76" fillId="12" borderId="0" xfId="0" applyFont="1" applyFill="1" applyBorder="1" applyAlignment="1">
      <alignment horizontal="center"/>
    </xf>
    <xf numFmtId="0" fontId="76" fillId="12" borderId="5" xfId="0" applyFont="1" applyFill="1" applyBorder="1"/>
    <xf numFmtId="0" fontId="74" fillId="9" borderId="0" xfId="0" applyFont="1" applyFill="1" applyBorder="1"/>
    <xf numFmtId="0" fontId="1" fillId="14" borderId="1" xfId="0" applyFont="1" applyFill="1" applyBorder="1"/>
    <xf numFmtId="0" fontId="1" fillId="14" borderId="4" xfId="0" applyFont="1" applyFill="1" applyBorder="1"/>
    <xf numFmtId="0" fontId="26" fillId="14" borderId="4" xfId="0" applyFont="1" applyFill="1" applyBorder="1"/>
    <xf numFmtId="0" fontId="13" fillId="14" borderId="4" xfId="0" applyFont="1" applyFill="1" applyBorder="1"/>
    <xf numFmtId="0" fontId="1" fillId="14" borderId="12" xfId="0" applyFont="1" applyFill="1" applyBorder="1"/>
    <xf numFmtId="0" fontId="3" fillId="14" borderId="2" xfId="0" applyFont="1" applyFill="1" applyBorder="1"/>
    <xf numFmtId="0" fontId="3" fillId="14" borderId="2" xfId="0" applyFont="1" applyFill="1" applyBorder="1" applyAlignment="1">
      <alignment horizontal="center"/>
    </xf>
    <xf numFmtId="0" fontId="1" fillId="14" borderId="2" xfId="0" applyFont="1" applyFill="1" applyBorder="1"/>
    <xf numFmtId="0" fontId="3" fillId="14" borderId="3" xfId="0" applyFont="1" applyFill="1" applyBorder="1"/>
    <xf numFmtId="0" fontId="37" fillId="14" borderId="13" xfId="0" applyFont="1" applyFill="1" applyBorder="1" applyAlignment="1">
      <alignment vertical="top"/>
    </xf>
    <xf numFmtId="0" fontId="37" fillId="14" borderId="13" xfId="0" applyFont="1" applyFill="1" applyBorder="1" applyAlignment="1">
      <alignment horizontal="center" vertical="top"/>
    </xf>
    <xf numFmtId="0" fontId="38" fillId="14" borderId="13" xfId="0" applyFont="1" applyFill="1" applyBorder="1" applyAlignment="1">
      <alignment vertical="top"/>
    </xf>
    <xf numFmtId="0" fontId="37" fillId="14" borderId="14" xfId="0" applyFont="1" applyFill="1" applyBorder="1" applyAlignment="1">
      <alignment vertical="top"/>
    </xf>
    <xf numFmtId="0" fontId="3" fillId="14" borderId="5" xfId="0" applyFont="1" applyFill="1" applyBorder="1"/>
    <xf numFmtId="0" fontId="20" fillId="14" borderId="5" xfId="0" applyFont="1" applyFill="1" applyBorder="1"/>
    <xf numFmtId="0" fontId="0" fillId="14" borderId="5" xfId="0" applyFill="1" applyBorder="1"/>
    <xf numFmtId="0" fontId="30" fillId="14" borderId="5" xfId="0" applyFont="1" applyFill="1" applyBorder="1"/>
    <xf numFmtId="0" fontId="17" fillId="14" borderId="5" xfId="0" applyFont="1" applyFill="1" applyBorder="1"/>
    <xf numFmtId="0" fontId="1" fillId="14" borderId="0" xfId="0" applyFont="1" applyFill="1" applyBorder="1"/>
    <xf numFmtId="0" fontId="9" fillId="14" borderId="0" xfId="0" applyFont="1" applyFill="1" applyBorder="1"/>
    <xf numFmtId="0" fontId="26" fillId="14" borderId="0" xfId="0" applyFont="1" applyFill="1" applyBorder="1"/>
    <xf numFmtId="0" fontId="13" fillId="14" borderId="0" xfId="0" applyFont="1" applyFill="1" applyBorder="1"/>
    <xf numFmtId="0" fontId="31" fillId="14" borderId="0" xfId="0" applyFont="1" applyFill="1" applyBorder="1" applyAlignment="1">
      <alignment horizontal="center" vertical="center"/>
    </xf>
    <xf numFmtId="0" fontId="31" fillId="14" borderId="0" xfId="0" applyFont="1" applyFill="1" applyBorder="1" applyAlignment="1">
      <alignment horizontal="center"/>
    </xf>
    <xf numFmtId="0" fontId="20" fillId="14" borderId="0" xfId="0" applyFont="1" applyFill="1" applyBorder="1"/>
    <xf numFmtId="0" fontId="20" fillId="14" borderId="0" xfId="0" applyFont="1" applyFill="1" applyBorder="1" applyAlignment="1">
      <alignment horizontal="center"/>
    </xf>
    <xf numFmtId="1" fontId="20" fillId="14" borderId="0" xfId="0" applyNumberFormat="1" applyFont="1" applyFill="1" applyBorder="1"/>
    <xf numFmtId="0" fontId="30" fillId="14" borderId="0" xfId="0" applyFont="1" applyFill="1" applyBorder="1"/>
    <xf numFmtId="0" fontId="30" fillId="14" borderId="0" xfId="0" applyFont="1" applyFill="1" applyBorder="1" applyAlignment="1">
      <alignment horizontal="center"/>
    </xf>
    <xf numFmtId="1" fontId="30" fillId="14" borderId="0" xfId="0" applyNumberFormat="1" applyFont="1" applyFill="1" applyBorder="1"/>
    <xf numFmtId="0" fontId="18" fillId="14" borderId="0" xfId="0" applyFont="1" applyFill="1" applyBorder="1" applyAlignment="1">
      <alignment horizontal="left"/>
    </xf>
    <xf numFmtId="0" fontId="3" fillId="14" borderId="0" xfId="0" applyFont="1" applyFill="1" applyBorder="1" applyAlignment="1">
      <alignment horizontal="center"/>
    </xf>
    <xf numFmtId="0" fontId="18" fillId="14" borderId="0" xfId="0" applyFont="1" applyFill="1" applyBorder="1"/>
    <xf numFmtId="0" fontId="24" fillId="14" borderId="0" xfId="0" applyFont="1" applyFill="1" applyBorder="1" applyAlignment="1">
      <alignment horizontal="center"/>
    </xf>
    <xf numFmtId="0" fontId="77" fillId="14" borderId="0" xfId="0" applyFont="1" applyFill="1" applyBorder="1"/>
    <xf numFmtId="0" fontId="77" fillId="14" borderId="0" xfId="0" applyFont="1" applyFill="1" applyBorder="1" applyAlignment="1">
      <alignment horizontal="center"/>
    </xf>
    <xf numFmtId="0" fontId="78" fillId="14" borderId="0" xfId="0" applyFont="1" applyFill="1" applyBorder="1"/>
    <xf numFmtId="1" fontId="77" fillId="14" borderId="0" xfId="0" applyNumberFormat="1" applyFont="1" applyFill="1" applyBorder="1"/>
    <xf numFmtId="0" fontId="77" fillId="14" borderId="5" xfId="0" applyFont="1" applyFill="1" applyBorder="1"/>
    <xf numFmtId="0" fontId="32" fillId="11" borderId="8" xfId="0" applyFont="1" applyFill="1" applyBorder="1" applyAlignment="1">
      <alignment horizontal="center" vertical="center"/>
    </xf>
    <xf numFmtId="0" fontId="33" fillId="11" borderId="8" xfId="0" applyFont="1" applyFill="1" applyBorder="1" applyAlignment="1">
      <alignment horizontal="center" vertical="center"/>
    </xf>
    <xf numFmtId="0" fontId="34" fillId="11" borderId="8" xfId="0" applyFont="1" applyFill="1" applyBorder="1" applyAlignment="1">
      <alignment horizontal="center" vertical="center"/>
    </xf>
    <xf numFmtId="0" fontId="35" fillId="11" borderId="8" xfId="0" applyFont="1" applyFill="1" applyBorder="1" applyAlignment="1">
      <alignment horizontal="center" vertical="center"/>
    </xf>
    <xf numFmtId="0" fontId="3" fillId="11" borderId="8" xfId="0" applyFont="1" applyFill="1" applyBorder="1"/>
    <xf numFmtId="0" fontId="25" fillId="11" borderId="8" xfId="0" applyFont="1" applyFill="1" applyBorder="1"/>
    <xf numFmtId="1" fontId="3" fillId="11" borderId="8" xfId="0" applyNumberFormat="1" applyFont="1" applyFill="1" applyBorder="1"/>
    <xf numFmtId="0" fontId="7" fillId="11" borderId="8" xfId="0" applyFont="1" applyFill="1" applyBorder="1"/>
    <xf numFmtId="0" fontId="0" fillId="10" borderId="7" xfId="0" applyFill="1" applyBorder="1"/>
    <xf numFmtId="0" fontId="21" fillId="10" borderId="7" xfId="0" applyFont="1" applyFill="1" applyBorder="1"/>
    <xf numFmtId="0" fontId="61" fillId="10" borderId="6" xfId="0" applyFont="1" applyFill="1" applyBorder="1" applyAlignment="1">
      <alignment horizontal="left" vertical="center"/>
    </xf>
    <xf numFmtId="0" fontId="67" fillId="10" borderId="7" xfId="0" applyFont="1" applyFill="1" applyBorder="1"/>
    <xf numFmtId="0" fontId="61" fillId="10" borderId="7" xfId="0" applyFont="1" applyFill="1" applyBorder="1"/>
    <xf numFmtId="0" fontId="67" fillId="10" borderId="11" xfId="0" applyFont="1" applyFill="1" applyBorder="1"/>
    <xf numFmtId="0" fontId="67" fillId="4" borderId="0" xfId="0" applyFont="1" applyFill="1"/>
    <xf numFmtId="0" fontId="61" fillId="4" borderId="0" xfId="0" applyFont="1" applyFill="1"/>
    <xf numFmtId="0" fontId="79" fillId="10" borderId="11" xfId="0" applyFont="1" applyFill="1" applyBorder="1"/>
    <xf numFmtId="1" fontId="79" fillId="10" borderId="11" xfId="0" applyNumberFormat="1" applyFont="1" applyFill="1" applyBorder="1"/>
    <xf numFmtId="0" fontId="67" fillId="10" borderId="10" xfId="0" applyFont="1" applyFill="1" applyBorder="1"/>
    <xf numFmtId="0" fontId="61" fillId="10" borderId="7" xfId="0" applyFont="1" applyFill="1" applyBorder="1" applyAlignment="1">
      <alignment horizontal="left" vertical="center"/>
    </xf>
    <xf numFmtId="0" fontId="79" fillId="10" borderId="11" xfId="0" applyFont="1" applyFill="1" applyBorder="1" applyAlignment="1">
      <alignment vertical="center"/>
    </xf>
    <xf numFmtId="0" fontId="61" fillId="4" borderId="0" xfId="0" applyFont="1" applyFill="1" applyAlignment="1">
      <alignment horizontal="left" vertical="center"/>
    </xf>
    <xf numFmtId="0" fontId="80" fillId="4" borderId="0" xfId="0" applyFont="1" applyFill="1"/>
    <xf numFmtId="0" fontId="61" fillId="10" borderId="10" xfId="0" applyFont="1" applyFill="1" applyBorder="1" applyAlignment="1">
      <alignment horizontal="left" vertical="center"/>
    </xf>
    <xf numFmtId="1" fontId="79" fillId="10" borderId="11" xfId="0" applyNumberFormat="1" applyFont="1" applyFill="1" applyBorder="1" applyAlignment="1">
      <alignment vertical="center"/>
    </xf>
    <xf numFmtId="0" fontId="11" fillId="10" borderId="6" xfId="0" applyFont="1" applyFill="1" applyBorder="1"/>
    <xf numFmtId="0" fontId="10" fillId="10" borderId="7" xfId="0" applyFont="1" applyFill="1" applyBorder="1"/>
    <xf numFmtId="0" fontId="10" fillId="10" borderId="10" xfId="0" applyFont="1" applyFill="1" applyBorder="1"/>
    <xf numFmtId="0" fontId="11" fillId="10" borderId="15" xfId="0" applyFont="1" applyFill="1" applyBorder="1" applyAlignment="1">
      <alignment horizontal="center"/>
    </xf>
    <xf numFmtId="0" fontId="3" fillId="10" borderId="16" xfId="0" applyFont="1" applyFill="1" applyBorder="1"/>
    <xf numFmtId="0" fontId="10" fillId="10" borderId="17" xfId="0" applyFont="1" applyFill="1" applyBorder="1"/>
    <xf numFmtId="0" fontId="10" fillId="10" borderId="16" xfId="0" applyFont="1" applyFill="1" applyBorder="1"/>
    <xf numFmtId="0" fontId="11" fillId="10" borderId="18" xfId="0" applyFont="1" applyFill="1" applyBorder="1" applyAlignment="1">
      <alignment horizontal="center"/>
    </xf>
    <xf numFmtId="0" fontId="3" fillId="10" borderId="19" xfId="0" applyFont="1" applyFill="1" applyBorder="1"/>
    <xf numFmtId="0" fontId="10" fillId="10" borderId="20" xfId="0" applyFont="1" applyFill="1" applyBorder="1"/>
    <xf numFmtId="0" fontId="11" fillId="10" borderId="22" xfId="0" applyFont="1" applyFill="1" applyBorder="1" applyAlignment="1">
      <alignment horizontal="center"/>
    </xf>
    <xf numFmtId="0" fontId="3" fillId="10" borderId="23" xfId="0" applyFont="1" applyFill="1" applyBorder="1"/>
    <xf numFmtId="0" fontId="10" fillId="10" borderId="24" xfId="0" applyFont="1" applyFill="1" applyBorder="1"/>
    <xf numFmtId="0" fontId="11" fillId="8" borderId="18" xfId="0" applyFont="1" applyFill="1" applyBorder="1" applyAlignment="1">
      <alignment horizontal="center"/>
    </xf>
    <xf numFmtId="0" fontId="3" fillId="8" borderId="19" xfId="0" applyFont="1" applyFill="1" applyBorder="1"/>
    <xf numFmtId="0" fontId="10" fillId="8" borderId="20" xfId="0" applyFont="1" applyFill="1" applyBorder="1"/>
    <xf numFmtId="0" fontId="3" fillId="8" borderId="21" xfId="0" applyFont="1" applyFill="1" applyBorder="1"/>
    <xf numFmtId="0" fontId="0" fillId="8" borderId="6" xfId="0" applyFill="1" applyBorder="1"/>
    <xf numFmtId="0" fontId="0" fillId="8" borderId="0" xfId="0" applyFill="1" applyBorder="1"/>
    <xf numFmtId="0" fontId="21" fillId="8" borderId="0" xfId="0" applyFont="1" applyFill="1" applyBorder="1"/>
    <xf numFmtId="0" fontId="0" fillId="8" borderId="10" xfId="0" applyFill="1" applyBorder="1"/>
    <xf numFmtId="0" fontId="0" fillId="8" borderId="36" xfId="0" applyFill="1" applyBorder="1"/>
    <xf numFmtId="0" fontId="41" fillId="4" borderId="6" xfId="0" applyFont="1" applyFill="1" applyBorder="1"/>
    <xf numFmtId="0" fontId="41" fillId="4" borderId="7" xfId="0" applyFont="1" applyFill="1" applyBorder="1"/>
    <xf numFmtId="0" fontId="40" fillId="4" borderId="10" xfId="0" applyFont="1" applyFill="1" applyBorder="1"/>
    <xf numFmtId="0" fontId="36" fillId="13" borderId="7" xfId="0" applyFont="1" applyFill="1" applyBorder="1"/>
    <xf numFmtId="0" fontId="69" fillId="13" borderId="10" xfId="0" applyFont="1" applyFill="1" applyBorder="1"/>
    <xf numFmtId="0" fontId="81" fillId="13" borderId="6" xfId="0" applyFont="1" applyFill="1" applyBorder="1"/>
    <xf numFmtId="0" fontId="61" fillId="8" borderId="32" xfId="0" applyFont="1" applyFill="1" applyBorder="1" applyAlignment="1">
      <alignment horizontal="center" vertical="center"/>
    </xf>
    <xf numFmtId="0" fontId="61" fillId="8" borderId="20" xfId="0" applyFont="1" applyFill="1" applyBorder="1" applyAlignment="1">
      <alignment horizontal="right" vertical="center"/>
    </xf>
    <xf numFmtId="0" fontId="61" fillId="8" borderId="20" xfId="0" applyFont="1" applyFill="1" applyBorder="1" applyAlignment="1">
      <alignment vertical="center"/>
    </xf>
    <xf numFmtId="0" fontId="61" fillId="8" borderId="24" xfId="0" applyFont="1" applyFill="1" applyBorder="1" applyAlignment="1">
      <alignment horizontal="right" vertical="center"/>
    </xf>
    <xf numFmtId="0" fontId="61" fillId="8" borderId="17" xfId="0" applyFont="1" applyFill="1" applyBorder="1" applyAlignment="1">
      <alignment horizontal="right" vertical="center"/>
    </xf>
    <xf numFmtId="0" fontId="61" fillId="8" borderId="29" xfId="0" applyFont="1" applyFill="1" applyBorder="1" applyAlignment="1">
      <alignment horizontal="center" vertical="center"/>
    </xf>
    <xf numFmtId="0" fontId="61" fillId="8" borderId="26" xfId="0" applyFont="1" applyFill="1" applyBorder="1" applyAlignment="1">
      <alignment horizontal="center" vertical="center"/>
    </xf>
    <xf numFmtId="0" fontId="61" fillId="8" borderId="34" xfId="0" applyFont="1" applyFill="1" applyBorder="1" applyAlignment="1">
      <alignment horizontal="center" vertical="center"/>
    </xf>
    <xf numFmtId="0" fontId="61" fillId="8" borderId="35" xfId="0" applyFont="1" applyFill="1" applyBorder="1" applyAlignment="1">
      <alignment horizontal="center" vertical="center"/>
    </xf>
    <xf numFmtId="0" fontId="61" fillId="8" borderId="8" xfId="0" applyFont="1" applyFill="1" applyBorder="1" applyAlignment="1">
      <alignment vertical="center"/>
    </xf>
    <xf numFmtId="0" fontId="61" fillId="15" borderId="31" xfId="0" applyFont="1" applyFill="1" applyBorder="1" applyAlignment="1">
      <alignment horizontal="center" vertical="center"/>
    </xf>
    <xf numFmtId="0" fontId="61" fillId="15" borderId="32" xfId="0" applyFont="1" applyFill="1" applyBorder="1" applyAlignment="1">
      <alignment horizontal="center" vertical="center"/>
    </xf>
    <xf numFmtId="0" fontId="61" fillId="15" borderId="20" xfId="0" applyFont="1" applyFill="1" applyBorder="1" applyAlignment="1">
      <alignment horizontal="right" vertical="center"/>
    </xf>
    <xf numFmtId="0" fontId="61" fillId="15" borderId="25" xfId="0" applyFont="1" applyFill="1" applyBorder="1" applyAlignment="1">
      <alignment horizontal="center" vertical="center"/>
    </xf>
    <xf numFmtId="0" fontId="61" fillId="15" borderId="26" xfId="0" applyFont="1" applyFill="1" applyBorder="1" applyAlignment="1">
      <alignment horizontal="center" vertical="center"/>
    </xf>
    <xf numFmtId="0" fontId="61" fillId="15" borderId="24" xfId="0" applyFont="1" applyFill="1" applyBorder="1" applyAlignment="1">
      <alignment horizontal="right" vertical="center"/>
    </xf>
    <xf numFmtId="0" fontId="61" fillId="15" borderId="33" xfId="0" applyFont="1" applyFill="1" applyBorder="1" applyAlignment="1">
      <alignment vertical="center"/>
    </xf>
    <xf numFmtId="0" fontId="61" fillId="15" borderId="27" xfId="0" applyFont="1" applyFill="1" applyBorder="1" applyAlignment="1">
      <alignment vertical="center"/>
    </xf>
    <xf numFmtId="0" fontId="61" fillId="15" borderId="20" xfId="0" applyFont="1" applyFill="1" applyBorder="1" applyAlignment="1">
      <alignment vertical="center"/>
    </xf>
    <xf numFmtId="0" fontId="61" fillId="15" borderId="34" xfId="0" applyFont="1" applyFill="1" applyBorder="1" applyAlignment="1">
      <alignment horizontal="center" vertical="center"/>
    </xf>
    <xf numFmtId="0" fontId="61" fillId="15" borderId="35" xfId="0" applyFont="1" applyFill="1" applyBorder="1" applyAlignment="1">
      <alignment horizontal="center" vertical="center"/>
    </xf>
    <xf numFmtId="0" fontId="61" fillId="15" borderId="8" xfId="0" applyFont="1" applyFill="1" applyBorder="1" applyAlignment="1">
      <alignment vertical="center"/>
    </xf>
    <xf numFmtId="0" fontId="61" fillId="15" borderId="28" xfId="0" applyFont="1" applyFill="1" applyBorder="1" applyAlignment="1">
      <alignment horizontal="center" vertical="center"/>
    </xf>
    <xf numFmtId="0" fontId="61" fillId="15" borderId="29" xfId="0" applyFont="1" applyFill="1" applyBorder="1" applyAlignment="1">
      <alignment horizontal="center" vertical="center"/>
    </xf>
    <xf numFmtId="0" fontId="61" fillId="15" borderId="30" xfId="0" applyFont="1" applyFill="1" applyBorder="1" applyAlignment="1">
      <alignment vertical="center"/>
    </xf>
    <xf numFmtId="0" fontId="84" fillId="4" borderId="0" xfId="0" applyFont="1" applyFill="1"/>
    <xf numFmtId="0" fontId="85" fillId="9" borderId="0" xfId="0" applyFont="1" applyFill="1" applyBorder="1" applyAlignment="1">
      <alignment horizontal="right" vertical="center"/>
    </xf>
    <xf numFmtId="0" fontId="83" fillId="9" borderId="4" xfId="0" applyFont="1" applyFill="1" applyBorder="1" applyAlignment="1">
      <alignment horizontal="right"/>
    </xf>
    <xf numFmtId="0" fontId="82" fillId="9" borderId="0" xfId="0" applyFont="1" applyFill="1" applyBorder="1" applyAlignment="1">
      <alignment horizontal="right"/>
    </xf>
    <xf numFmtId="0" fontId="61" fillId="15" borderId="17" xfId="0" applyFont="1" applyFill="1" applyBorder="1" applyAlignment="1">
      <alignment horizontal="right" vertical="center"/>
    </xf>
    <xf numFmtId="0" fontId="46" fillId="7" borderId="0" xfId="0" applyFont="1" applyFill="1" applyBorder="1" applyAlignment="1">
      <alignment horizontal="center" vertical="center"/>
    </xf>
    <xf numFmtId="0" fontId="79" fillId="10" borderId="11" xfId="0" applyFont="1" applyFill="1" applyBorder="1" applyAlignment="1">
      <alignment horizontal="right" vertical="center"/>
    </xf>
    <xf numFmtId="0" fontId="54" fillId="4" borderId="0" xfId="0" applyFont="1" applyFill="1"/>
    <xf numFmtId="0" fontId="86" fillId="4" borderId="0" xfId="0" applyFont="1" applyFill="1"/>
    <xf numFmtId="0" fontId="90" fillId="9" borderId="2" xfId="0" applyFont="1" applyFill="1" applyBorder="1" applyAlignment="1">
      <alignment vertical="center"/>
    </xf>
    <xf numFmtId="0" fontId="25" fillId="11" borderId="0" xfId="0" applyFont="1" applyFill="1"/>
    <xf numFmtId="0" fontId="0" fillId="11" borderId="0" xfId="0" applyFill="1"/>
    <xf numFmtId="0" fontId="21" fillId="11" borderId="0" xfId="0" applyFont="1" applyFill="1"/>
    <xf numFmtId="0" fontId="88" fillId="11" borderId="0" xfId="0" applyFont="1" applyFill="1"/>
    <xf numFmtId="0" fontId="89" fillId="11" borderId="0" xfId="0" applyFont="1" applyFill="1"/>
    <xf numFmtId="0" fontId="25" fillId="8" borderId="0" xfId="0" applyFont="1" applyFill="1"/>
    <xf numFmtId="0" fontId="0" fillId="8" borderId="0" xfId="0" applyFill="1"/>
    <xf numFmtId="0" fontId="21" fillId="8" borderId="0" xfId="0" applyFont="1" applyFill="1"/>
    <xf numFmtId="2" fontId="91" fillId="8" borderId="0" xfId="0" applyNumberFormat="1" applyFont="1" applyFill="1" applyBorder="1" applyAlignment="1">
      <alignment horizontal="center"/>
    </xf>
    <xf numFmtId="0" fontId="91" fillId="8" borderId="0" xfId="0" applyFont="1" applyFill="1" applyBorder="1" applyAlignment="1">
      <alignment horizontal="center"/>
    </xf>
    <xf numFmtId="0" fontId="25" fillId="4" borderId="0" xfId="0" applyFont="1" applyFill="1" applyBorder="1"/>
    <xf numFmtId="0" fontId="0" fillId="4" borderId="0" xfId="0" applyFill="1" applyBorder="1"/>
    <xf numFmtId="0" fontId="21" fillId="4" borderId="0" xfId="0" applyFont="1" applyFill="1" applyBorder="1"/>
    <xf numFmtId="164" fontId="3" fillId="4" borderId="0" xfId="0" applyNumberFormat="1" applyFont="1" applyFill="1"/>
    <xf numFmtId="164" fontId="3" fillId="0" borderId="0" xfId="0" applyNumberFormat="1" applyFont="1"/>
    <xf numFmtId="0" fontId="61" fillId="16" borderId="29" xfId="0" applyFont="1" applyFill="1" applyBorder="1" applyAlignment="1">
      <alignment horizontal="center" vertical="center"/>
    </xf>
    <xf numFmtId="0" fontId="61" fillId="16" borderId="32" xfId="0" applyFont="1" applyFill="1" applyBorder="1" applyAlignment="1">
      <alignment horizontal="center" vertical="center"/>
    </xf>
    <xf numFmtId="2" fontId="54" fillId="11" borderId="6" xfId="0" applyNumberFormat="1" applyFont="1" applyFill="1" applyBorder="1" applyAlignment="1">
      <alignment horizontal="center"/>
    </xf>
    <xf numFmtId="0" fontId="54" fillId="11" borderId="7" xfId="0" applyFont="1" applyFill="1" applyBorder="1" applyAlignment="1">
      <alignment horizontal="center"/>
    </xf>
    <xf numFmtId="0" fontId="54" fillId="11" borderId="10" xfId="0" applyFont="1" applyFill="1" applyBorder="1" applyAlignment="1">
      <alignment horizontal="center"/>
    </xf>
    <xf numFmtId="0" fontId="54" fillId="7" borderId="0" xfId="0" applyFont="1" applyFill="1" applyBorder="1" applyAlignment="1">
      <alignment horizontal="center"/>
    </xf>
    <xf numFmtId="0" fontId="87" fillId="11" borderId="0" xfId="0" applyNumberFormat="1" applyFont="1" applyFill="1" applyAlignment="1">
      <alignment horizontal="left"/>
    </xf>
    <xf numFmtId="2" fontId="53" fillId="0" borderId="6" xfId="0" applyNumberFormat="1" applyFont="1" applyFill="1" applyBorder="1" applyAlignment="1">
      <alignment horizontal="center" vertical="center"/>
    </xf>
    <xf numFmtId="2" fontId="53" fillId="0" borderId="7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center" vertical="center"/>
    </xf>
    <xf numFmtId="0" fontId="46" fillId="2" borderId="3" xfId="0" applyFont="1" applyFill="1" applyBorder="1" applyAlignment="1">
      <alignment horizontal="center" vertical="center"/>
    </xf>
    <xf numFmtId="0" fontId="46" fillId="2" borderId="12" xfId="0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/>
    </xf>
    <xf numFmtId="0" fontId="46" fillId="2" borderId="14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0" fontId="47" fillId="7" borderId="0" xfId="0" applyFont="1" applyFill="1" applyBorder="1" applyAlignment="1">
      <alignment horizontal="left"/>
    </xf>
    <xf numFmtId="0" fontId="56" fillId="7" borderId="7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53" fillId="0" borderId="6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64" fontId="6" fillId="9" borderId="7" xfId="0" applyNumberFormat="1" applyFont="1" applyFill="1" applyBorder="1" applyAlignment="1">
      <alignment horizontal="center" vertical="center"/>
    </xf>
    <xf numFmtId="0" fontId="44" fillId="7" borderId="2" xfId="0" applyFont="1" applyFill="1" applyBorder="1" applyAlignment="1">
      <alignment horizontal="left"/>
    </xf>
    <xf numFmtId="0" fontId="39" fillId="7" borderId="0" xfId="0" applyFont="1" applyFill="1" applyBorder="1" applyAlignment="1">
      <alignment horizontal="center"/>
    </xf>
    <xf numFmtId="0" fontId="39" fillId="7" borderId="13" xfId="0" applyFont="1" applyFill="1" applyBorder="1" applyAlignment="1">
      <alignment horizontal="left"/>
    </xf>
    <xf numFmtId="0" fontId="40" fillId="13" borderId="6" xfId="0" applyFont="1" applyFill="1" applyBorder="1" applyAlignment="1">
      <alignment horizontal="left"/>
    </xf>
    <xf numFmtId="0" fontId="40" fillId="13" borderId="7" xfId="0" applyFont="1" applyFill="1" applyBorder="1" applyAlignment="1">
      <alignment horizontal="left"/>
    </xf>
    <xf numFmtId="0" fontId="40" fillId="13" borderId="10" xfId="0" applyFont="1" applyFill="1" applyBorder="1" applyAlignment="1">
      <alignment horizontal="left"/>
    </xf>
    <xf numFmtId="0" fontId="61" fillId="10" borderId="6" xfId="0" applyFont="1" applyFill="1" applyBorder="1" applyAlignment="1">
      <alignment horizontal="left" vertical="center"/>
    </xf>
    <xf numFmtId="0" fontId="61" fillId="10" borderId="7" xfId="0" applyFont="1" applyFill="1" applyBorder="1" applyAlignment="1">
      <alignment horizontal="left" vertical="center"/>
    </xf>
    <xf numFmtId="0" fontId="61" fillId="10" borderId="10" xfId="0" applyFont="1" applyFill="1" applyBorder="1" applyAlignment="1">
      <alignment horizontal="left" vertical="center"/>
    </xf>
    <xf numFmtId="0" fontId="39" fillId="7" borderId="13" xfId="0" applyFont="1" applyFill="1" applyBorder="1" applyAlignment="1">
      <alignment horizontal="center"/>
    </xf>
    <xf numFmtId="2" fontId="46" fillId="2" borderId="1" xfId="0" applyNumberFormat="1" applyFont="1" applyFill="1" applyBorder="1" applyAlignment="1">
      <alignment horizontal="center" vertical="center"/>
    </xf>
    <xf numFmtId="0" fontId="82" fillId="9" borderId="4" xfId="0" applyFont="1" applyFill="1" applyBorder="1" applyAlignment="1">
      <alignment horizontal="right"/>
    </xf>
    <xf numFmtId="0" fontId="82" fillId="9" borderId="5" xfId="0" applyFont="1" applyFill="1" applyBorder="1" applyAlignment="1">
      <alignment horizontal="right"/>
    </xf>
    <xf numFmtId="0" fontId="58" fillId="7" borderId="0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left"/>
    </xf>
    <xf numFmtId="0" fontId="3" fillId="10" borderId="7" xfId="0" applyFont="1" applyFill="1" applyBorder="1" applyAlignment="1">
      <alignment horizontal="left"/>
    </xf>
    <xf numFmtId="0" fontId="3" fillId="10" borderId="9" xfId="0" applyFont="1" applyFill="1" applyBorder="1" applyAlignment="1">
      <alignment horizontal="left"/>
    </xf>
    <xf numFmtId="0" fontId="70" fillId="13" borderId="6" xfId="0" applyFont="1" applyFill="1" applyBorder="1" applyAlignment="1">
      <alignment horizontal="left" vertical="center"/>
    </xf>
    <xf numFmtId="0" fontId="70" fillId="13" borderId="7" xfId="0" applyFont="1" applyFill="1" applyBorder="1" applyAlignment="1">
      <alignment horizontal="left" vertical="center"/>
    </xf>
    <xf numFmtId="0" fontId="70" fillId="13" borderId="9" xfId="0" applyFont="1" applyFill="1" applyBorder="1" applyAlignment="1">
      <alignment horizontal="left" vertical="center"/>
    </xf>
    <xf numFmtId="0" fontId="83" fillId="9" borderId="4" xfId="0" applyFont="1" applyFill="1" applyBorder="1" applyAlignment="1">
      <alignment horizontal="right"/>
    </xf>
    <xf numFmtId="0" fontId="83" fillId="9" borderId="5" xfId="0" applyFont="1" applyFill="1" applyBorder="1" applyAlignment="1">
      <alignment horizontal="right"/>
    </xf>
    <xf numFmtId="49" fontId="54" fillId="11" borderId="0" xfId="0" applyNumberFormat="1" applyFont="1" applyFill="1" applyAlignment="1">
      <alignment horizontal="left" wrapText="1"/>
    </xf>
    <xf numFmtId="49" fontId="87" fillId="11" borderId="0" xfId="0" applyNumberFormat="1" applyFont="1" applyFill="1" applyAlignment="1">
      <alignment horizontal="left"/>
    </xf>
    <xf numFmtId="49" fontId="0" fillId="11" borderId="0" xfId="0" applyNumberFormat="1" applyFill="1" applyAlignment="1">
      <alignment horizontal="left"/>
    </xf>
    <xf numFmtId="0" fontId="0" fillId="4" borderId="0" xfId="0" applyFill="1" applyAlignment="1">
      <alignment horizontal="center"/>
    </xf>
    <xf numFmtId="49" fontId="87" fillId="11" borderId="0" xfId="0" applyNumberFormat="1" applyFont="1" applyFill="1" applyAlignment="1">
      <alignment horizontal="left" wrapText="1"/>
    </xf>
    <xf numFmtId="0" fontId="3" fillId="4" borderId="0" xfId="0" applyFont="1" applyFill="1" applyAlignment="1">
      <alignment horizontal="left"/>
    </xf>
    <xf numFmtId="0" fontId="3" fillId="4" borderId="5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center" vertical="center"/>
    </xf>
    <xf numFmtId="0" fontId="7" fillId="15" borderId="6" xfId="0" applyFont="1" applyFill="1" applyBorder="1" applyAlignment="1">
      <alignment horizontal="left"/>
    </xf>
    <xf numFmtId="0" fontId="7" fillId="15" borderId="7" xfId="0" applyFont="1" applyFill="1" applyBorder="1" applyAlignment="1">
      <alignment horizontal="left"/>
    </xf>
    <xf numFmtId="0" fontId="7" fillId="15" borderId="10" xfId="0" applyFont="1" applyFill="1" applyBorder="1" applyAlignment="1">
      <alignment horizontal="left"/>
    </xf>
  </cellXfs>
  <cellStyles count="1">
    <cellStyle name="Normal" xfId="0" builtinId="0"/>
  </cellStyles>
  <dxfs count="6"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29"/>
        </patternFill>
      </fill>
    </dxf>
    <dxf>
      <font>
        <b/>
        <i val="0"/>
        <condense val="0"/>
        <extend val="0"/>
        <color indexed="58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29"/>
        </patternFill>
      </fill>
    </dxf>
  </dxfs>
  <tableStyles count="0" defaultTableStyle="TableStyleMedium9" defaultPivotStyle="PivotStyleLight16"/>
  <colors>
    <mruColors>
      <color rgb="FF00FFFF"/>
      <color rgb="FFCC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11"/>
  <sheetViews>
    <sheetView tabSelected="1" zoomScaleNormal="100" workbookViewId="0">
      <selection activeCell="C1" sqref="C1:F1"/>
    </sheetView>
  </sheetViews>
  <sheetFormatPr baseColWidth="10" defaultColWidth="2.7109375" defaultRowHeight="13.5" customHeight="1" x14ac:dyDescent="0.25"/>
  <cols>
    <col min="1" max="1" width="0.85546875" style="67" customWidth="1"/>
    <col min="2" max="2" width="1.42578125" style="67" customWidth="1"/>
    <col min="3" max="3" width="2.85546875" style="59" customWidth="1"/>
    <col min="4" max="4" width="2.85546875" style="68" customWidth="1"/>
    <col min="5" max="5" width="4.140625" style="59" customWidth="1"/>
    <col min="6" max="6" width="2.140625" style="67" customWidth="1"/>
    <col min="7" max="7" width="2.85546875" style="59" customWidth="1"/>
    <col min="8" max="8" width="2.85546875" style="68" customWidth="1"/>
    <col min="9" max="9" width="4.140625" style="59" customWidth="1"/>
    <col min="10" max="10" width="2.140625" style="67" customWidth="1"/>
    <col min="11" max="11" width="2.85546875" style="59" customWidth="1"/>
    <col min="12" max="12" width="2.85546875" style="68" customWidth="1"/>
    <col min="13" max="13" width="4.140625" style="59" customWidth="1"/>
    <col min="14" max="14" width="2.140625" style="67" customWidth="1"/>
    <col min="15" max="15" width="2.85546875" style="59" customWidth="1"/>
    <col min="16" max="16" width="2.85546875" style="68" customWidth="1"/>
    <col min="17" max="17" width="4.140625" style="59" customWidth="1"/>
    <col min="18" max="18" width="2.140625" style="67" customWidth="1"/>
    <col min="19" max="19" width="2.85546875" style="59" customWidth="1"/>
    <col min="20" max="20" width="2.85546875" style="68" customWidth="1"/>
    <col min="21" max="21" width="4.140625" style="59" customWidth="1"/>
    <col min="22" max="22" width="2.140625" style="67" customWidth="1"/>
    <col min="23" max="23" width="2.85546875" style="59" customWidth="1"/>
    <col min="24" max="24" width="2.85546875" style="68" customWidth="1"/>
    <col min="25" max="25" width="4.140625" style="59" customWidth="1"/>
    <col min="26" max="26" width="2.140625" style="67" customWidth="1"/>
    <col min="27" max="27" width="2.85546875" style="59" customWidth="1"/>
    <col min="28" max="28" width="2.85546875" style="68" customWidth="1"/>
    <col min="29" max="29" width="4.140625" style="59" customWidth="1"/>
    <col min="30" max="30" width="2.140625" style="67" customWidth="1"/>
    <col min="31" max="31" width="2.85546875" style="59" customWidth="1"/>
    <col min="32" max="32" width="2.85546875" style="68" customWidth="1"/>
    <col min="33" max="33" width="4.140625" style="59" customWidth="1"/>
    <col min="34" max="34" width="2.140625" style="67" customWidth="1"/>
    <col min="35" max="35" width="2.85546875" style="59" customWidth="1"/>
    <col min="36" max="36" width="2.85546875" style="68" customWidth="1"/>
    <col min="37" max="37" width="4.140625" style="59" customWidth="1"/>
    <col min="38" max="38" width="2.140625" style="67" customWidth="1"/>
    <col min="39" max="39" width="2.85546875" style="59" customWidth="1"/>
    <col min="40" max="40" width="2.85546875" style="68" customWidth="1"/>
    <col min="41" max="41" width="4.140625" style="59" customWidth="1"/>
    <col min="42" max="42" width="2.140625" style="67" customWidth="1"/>
    <col min="43" max="43" width="2.85546875" style="59" customWidth="1"/>
    <col min="44" max="44" width="2.85546875" style="68" customWidth="1"/>
    <col min="45" max="45" width="4.140625" style="59" customWidth="1"/>
    <col min="46" max="46" width="2.140625" style="67" customWidth="1"/>
    <col min="47" max="47" width="2.85546875" style="59" customWidth="1"/>
    <col min="48" max="48" width="2.85546875" style="68" customWidth="1"/>
    <col min="49" max="49" width="4.140625" style="59" customWidth="1"/>
    <col min="50" max="50" width="1.42578125" style="59" customWidth="1"/>
    <col min="51" max="51" width="0.85546875" style="59" customWidth="1"/>
    <col min="52" max="56" width="2.7109375" style="59"/>
    <col min="57" max="57" width="5.28515625" style="59" customWidth="1"/>
    <col min="58" max="58" width="4" style="283" bestFit="1" customWidth="1"/>
    <col min="59" max="61" width="2.7109375" style="59"/>
    <col min="62" max="62" width="3" style="59" customWidth="1"/>
    <col min="63" max="64" width="2.7109375" style="59"/>
    <col min="65" max="65" width="4.140625" style="59" customWidth="1"/>
    <col min="66" max="16384" width="2.7109375" style="59"/>
  </cols>
  <sheetData>
    <row r="1" spans="1:96" s="57" customFormat="1" ht="19.5" customHeight="1" thickBot="1" x14ac:dyDescent="0.25">
      <c r="A1" s="75"/>
      <c r="B1" s="76"/>
      <c r="C1" s="337" t="s">
        <v>61</v>
      </c>
      <c r="D1" s="337"/>
      <c r="E1" s="337"/>
      <c r="F1" s="337"/>
      <c r="G1" s="268" t="s">
        <v>76</v>
      </c>
      <c r="H1" s="77"/>
      <c r="I1" s="78"/>
      <c r="J1" s="76"/>
      <c r="K1" s="78"/>
      <c r="L1" s="77"/>
      <c r="M1" s="78"/>
      <c r="N1" s="76"/>
      <c r="O1" s="78"/>
      <c r="P1" s="77"/>
      <c r="Q1" s="78"/>
      <c r="R1" s="76"/>
      <c r="S1" s="78"/>
      <c r="T1" s="77"/>
      <c r="U1" s="78"/>
      <c r="V1" s="76"/>
      <c r="W1" s="78"/>
      <c r="X1" s="77"/>
      <c r="Y1" s="78"/>
      <c r="Z1" s="76"/>
      <c r="AA1" s="78"/>
      <c r="AB1" s="77"/>
      <c r="AC1" s="78"/>
      <c r="AD1" s="76"/>
      <c r="AE1" s="78"/>
      <c r="AF1" s="77"/>
      <c r="AG1" s="78"/>
      <c r="AH1" s="76"/>
      <c r="AI1" s="78"/>
      <c r="AJ1" s="77"/>
      <c r="AK1" s="78"/>
      <c r="AL1" s="76"/>
      <c r="AM1" s="79" t="s">
        <v>0</v>
      </c>
      <c r="AN1" s="80"/>
      <c r="AO1" s="79"/>
      <c r="AP1" s="81"/>
      <c r="AQ1" s="79"/>
      <c r="AR1" s="80"/>
      <c r="AS1" s="79"/>
      <c r="AT1" s="81"/>
      <c r="AU1" s="307">
        <f>SUM(AW65)</f>
        <v>103.16666666666667</v>
      </c>
      <c r="AV1" s="307"/>
      <c r="AW1" s="307"/>
      <c r="AX1" s="78"/>
      <c r="AY1" s="82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</row>
    <row r="2" spans="1:96" ht="13.5" customHeight="1" thickBot="1" x14ac:dyDescent="0.3">
      <c r="A2" s="94"/>
      <c r="B2" s="95"/>
      <c r="C2" s="127" t="s">
        <v>1</v>
      </c>
      <c r="D2" s="128"/>
      <c r="E2" s="129"/>
      <c r="F2" s="111"/>
      <c r="G2" s="127" t="s">
        <v>2</v>
      </c>
      <c r="H2" s="128"/>
      <c r="I2" s="132"/>
      <c r="J2" s="114"/>
      <c r="K2" s="127" t="s">
        <v>3</v>
      </c>
      <c r="L2" s="128"/>
      <c r="M2" s="129"/>
      <c r="N2" s="114"/>
      <c r="O2" s="127" t="s">
        <v>4</v>
      </c>
      <c r="P2" s="128"/>
      <c r="Q2" s="129"/>
      <c r="R2" s="114"/>
      <c r="S2" s="127" t="s">
        <v>5</v>
      </c>
      <c r="T2" s="128"/>
      <c r="U2" s="129"/>
      <c r="V2" s="114"/>
      <c r="W2" s="127" t="s">
        <v>6</v>
      </c>
      <c r="X2" s="128"/>
      <c r="Y2" s="129"/>
      <c r="Z2" s="114"/>
      <c r="AA2" s="127" t="s">
        <v>7</v>
      </c>
      <c r="AB2" s="128"/>
      <c r="AC2" s="129"/>
      <c r="AD2" s="114"/>
      <c r="AE2" s="127" t="s">
        <v>8</v>
      </c>
      <c r="AF2" s="128"/>
      <c r="AG2" s="129"/>
      <c r="AH2" s="114"/>
      <c r="AI2" s="127" t="s">
        <v>9</v>
      </c>
      <c r="AJ2" s="128"/>
      <c r="AK2" s="129"/>
      <c r="AL2" s="114"/>
      <c r="AM2" s="127" t="s">
        <v>10</v>
      </c>
      <c r="AN2" s="128"/>
      <c r="AO2" s="129"/>
      <c r="AP2" s="114"/>
      <c r="AQ2" s="127" t="s">
        <v>11</v>
      </c>
      <c r="AR2" s="128"/>
      <c r="AS2" s="129"/>
      <c r="AT2" s="114"/>
      <c r="AU2" s="127" t="s">
        <v>12</v>
      </c>
      <c r="AV2" s="128"/>
      <c r="AW2" s="129"/>
      <c r="AX2" s="83"/>
      <c r="AY2" s="84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</row>
    <row r="3" spans="1:96" ht="13.5" customHeight="1" thickBot="1" x14ac:dyDescent="0.3">
      <c r="A3" s="94"/>
      <c r="B3" s="95"/>
      <c r="C3" s="134" t="s">
        <v>13</v>
      </c>
      <c r="D3" s="135"/>
      <c r="E3" s="136"/>
      <c r="F3" s="137"/>
      <c r="G3" s="138" t="s">
        <v>13</v>
      </c>
      <c r="H3" s="139"/>
      <c r="I3" s="140"/>
      <c r="J3" s="141"/>
      <c r="K3" s="138" t="s">
        <v>13</v>
      </c>
      <c r="L3" s="139"/>
      <c r="M3" s="140"/>
      <c r="N3" s="141"/>
      <c r="O3" s="138" t="s">
        <v>13</v>
      </c>
      <c r="P3" s="139"/>
      <c r="Q3" s="140"/>
      <c r="R3" s="141"/>
      <c r="S3" s="138" t="s">
        <v>13</v>
      </c>
      <c r="T3" s="139"/>
      <c r="U3" s="140"/>
      <c r="V3" s="141"/>
      <c r="W3" s="138" t="s">
        <v>13</v>
      </c>
      <c r="X3" s="139"/>
      <c r="Y3" s="140"/>
      <c r="Z3" s="141"/>
      <c r="AA3" s="138" t="s">
        <v>13</v>
      </c>
      <c r="AB3" s="139"/>
      <c r="AC3" s="140"/>
      <c r="AD3" s="141"/>
      <c r="AE3" s="138" t="s">
        <v>13</v>
      </c>
      <c r="AF3" s="139"/>
      <c r="AG3" s="140"/>
      <c r="AH3" s="141"/>
      <c r="AI3" s="138" t="s">
        <v>13</v>
      </c>
      <c r="AJ3" s="139"/>
      <c r="AK3" s="140"/>
      <c r="AL3" s="141"/>
      <c r="AM3" s="138" t="s">
        <v>13</v>
      </c>
      <c r="AN3" s="139"/>
      <c r="AO3" s="140"/>
      <c r="AP3" s="141"/>
      <c r="AQ3" s="138" t="s">
        <v>13</v>
      </c>
      <c r="AR3" s="139"/>
      <c r="AS3" s="140"/>
      <c r="AT3" s="141"/>
      <c r="AU3" s="138" t="s">
        <v>13</v>
      </c>
      <c r="AV3" s="139"/>
      <c r="AW3" s="140"/>
      <c r="AX3" s="85"/>
      <c r="AY3" s="84"/>
      <c r="AZ3" s="58"/>
      <c r="BA3" s="58"/>
      <c r="BB3" s="338" t="s">
        <v>100</v>
      </c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40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</row>
    <row r="4" spans="1:96" ht="13.5" customHeight="1" thickBot="1" x14ac:dyDescent="0.3">
      <c r="A4" s="94"/>
      <c r="B4" s="95"/>
      <c r="C4" s="133">
        <v>147</v>
      </c>
      <c r="D4" s="130"/>
      <c r="E4" s="131">
        <v>2018</v>
      </c>
      <c r="F4" s="112"/>
      <c r="G4" s="133">
        <v>147</v>
      </c>
      <c r="H4" s="130"/>
      <c r="I4" s="131">
        <v>2018</v>
      </c>
      <c r="J4" s="93"/>
      <c r="K4" s="133">
        <v>154</v>
      </c>
      <c r="L4" s="130"/>
      <c r="M4" s="131">
        <v>2018</v>
      </c>
      <c r="N4" s="116"/>
      <c r="O4" s="133">
        <v>140</v>
      </c>
      <c r="P4" s="130"/>
      <c r="Q4" s="131">
        <v>2018</v>
      </c>
      <c r="R4" s="116"/>
      <c r="S4" s="133">
        <v>140</v>
      </c>
      <c r="T4" s="130"/>
      <c r="U4" s="131">
        <v>2018</v>
      </c>
      <c r="V4" s="116"/>
      <c r="W4" s="133">
        <v>147</v>
      </c>
      <c r="X4" s="130"/>
      <c r="Y4" s="131">
        <v>2018</v>
      </c>
      <c r="Z4" s="93"/>
      <c r="AA4" s="133">
        <v>147</v>
      </c>
      <c r="AB4" s="130"/>
      <c r="AC4" s="131">
        <v>2018</v>
      </c>
      <c r="AD4" s="93"/>
      <c r="AE4" s="133">
        <v>154</v>
      </c>
      <c r="AF4" s="130"/>
      <c r="AG4" s="131">
        <v>2018</v>
      </c>
      <c r="AH4" s="93"/>
      <c r="AI4" s="133">
        <v>140</v>
      </c>
      <c r="AJ4" s="130"/>
      <c r="AK4" s="131">
        <v>2018</v>
      </c>
      <c r="AL4" s="93"/>
      <c r="AM4" s="133">
        <v>161</v>
      </c>
      <c r="AN4" s="130"/>
      <c r="AO4" s="131">
        <v>2018</v>
      </c>
      <c r="AP4" s="117"/>
      <c r="AQ4" s="133">
        <v>140</v>
      </c>
      <c r="AR4" s="130"/>
      <c r="AS4" s="131">
        <v>2018</v>
      </c>
      <c r="AT4" s="95"/>
      <c r="AU4" s="133">
        <v>140</v>
      </c>
      <c r="AV4" s="130"/>
      <c r="AW4" s="131">
        <v>2018</v>
      </c>
      <c r="AX4" s="86"/>
      <c r="AY4" s="84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</row>
    <row r="5" spans="1:96" ht="12" customHeight="1" thickBot="1" x14ac:dyDescent="0.25">
      <c r="A5" s="319">
        <v>1</v>
      </c>
      <c r="B5" s="320"/>
      <c r="C5" s="256">
        <v>1</v>
      </c>
      <c r="D5" s="257" t="s">
        <v>19</v>
      </c>
      <c r="E5" s="263"/>
      <c r="F5" s="260"/>
      <c r="G5" s="70">
        <v>1</v>
      </c>
      <c r="H5" s="239" t="s">
        <v>16</v>
      </c>
      <c r="I5" s="71"/>
      <c r="J5" s="260"/>
      <c r="K5" s="70">
        <v>1</v>
      </c>
      <c r="L5" s="239" t="s">
        <v>16</v>
      </c>
      <c r="M5" s="71"/>
      <c r="N5" s="260"/>
      <c r="O5" s="253">
        <v>1</v>
      </c>
      <c r="P5" s="254" t="s">
        <v>17</v>
      </c>
      <c r="Q5" s="255"/>
      <c r="R5" s="260"/>
      <c r="S5" s="256">
        <v>1</v>
      </c>
      <c r="T5" s="257" t="s">
        <v>14</v>
      </c>
      <c r="U5" s="258"/>
      <c r="V5" s="260"/>
      <c r="W5" s="70">
        <v>1</v>
      </c>
      <c r="X5" s="239" t="s">
        <v>18</v>
      </c>
      <c r="Y5" s="71"/>
      <c r="Z5" s="260"/>
      <c r="AA5" s="253">
        <v>1</v>
      </c>
      <c r="AB5" s="254" t="s">
        <v>17</v>
      </c>
      <c r="AC5" s="255"/>
      <c r="AD5" s="260"/>
      <c r="AE5" s="70">
        <v>1</v>
      </c>
      <c r="AF5" s="239" t="s">
        <v>14</v>
      </c>
      <c r="AG5" s="71"/>
      <c r="AH5" s="260"/>
      <c r="AI5" s="256">
        <v>1</v>
      </c>
      <c r="AJ5" s="257" t="s">
        <v>15</v>
      </c>
      <c r="AK5" s="258"/>
      <c r="AL5" s="260">
        <v>40</v>
      </c>
      <c r="AM5" s="70">
        <v>1</v>
      </c>
      <c r="AN5" s="239" t="s">
        <v>19</v>
      </c>
      <c r="AO5" s="238"/>
      <c r="AP5" s="260"/>
      <c r="AQ5" s="256">
        <v>1</v>
      </c>
      <c r="AR5" s="257" t="s">
        <v>16</v>
      </c>
      <c r="AS5" s="258"/>
      <c r="AT5" s="260">
        <v>49</v>
      </c>
      <c r="AU5" s="256">
        <v>1</v>
      </c>
      <c r="AV5" s="257" t="s">
        <v>15</v>
      </c>
      <c r="AW5" s="258"/>
      <c r="AX5" s="85"/>
      <c r="AY5" s="84"/>
      <c r="AZ5" s="58"/>
      <c r="BA5" s="58"/>
      <c r="BB5" s="335" t="s">
        <v>83</v>
      </c>
      <c r="BC5" s="335"/>
      <c r="BD5" s="335"/>
      <c r="BE5" s="335"/>
      <c r="BF5" s="335"/>
      <c r="BG5" s="335"/>
      <c r="BH5" s="335"/>
      <c r="BI5" s="335"/>
      <c r="BJ5" s="16"/>
      <c r="BK5" s="70">
        <v>1</v>
      </c>
      <c r="BL5" s="239" t="s">
        <v>19</v>
      </c>
      <c r="BM5" s="238">
        <v>12</v>
      </c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</row>
    <row r="6" spans="1:96" ht="12" customHeight="1" thickBot="1" x14ac:dyDescent="0.25">
      <c r="A6" s="261"/>
      <c r="B6" s="262"/>
      <c r="C6" s="72">
        <v>2</v>
      </c>
      <c r="D6" s="234" t="s">
        <v>14</v>
      </c>
      <c r="E6" s="235"/>
      <c r="F6" s="260"/>
      <c r="G6" s="72">
        <v>2</v>
      </c>
      <c r="H6" s="234" t="s">
        <v>18</v>
      </c>
      <c r="I6" s="69"/>
      <c r="J6" s="260"/>
      <c r="K6" s="72">
        <v>2</v>
      </c>
      <c r="L6" s="234" t="s">
        <v>18</v>
      </c>
      <c r="M6" s="69"/>
      <c r="N6" s="260">
        <v>14</v>
      </c>
      <c r="O6" s="256">
        <v>2</v>
      </c>
      <c r="P6" s="257" t="s">
        <v>19</v>
      </c>
      <c r="Q6" s="258"/>
      <c r="R6" s="260"/>
      <c r="S6" s="72">
        <v>2</v>
      </c>
      <c r="T6" s="234" t="s">
        <v>14</v>
      </c>
      <c r="U6" s="69"/>
      <c r="V6" s="260"/>
      <c r="W6" s="244">
        <v>2</v>
      </c>
      <c r="X6" s="245" t="s">
        <v>15</v>
      </c>
      <c r="Y6" s="250"/>
      <c r="Z6" s="260">
        <v>27</v>
      </c>
      <c r="AA6" s="70">
        <v>2</v>
      </c>
      <c r="AB6" s="239" t="s">
        <v>19</v>
      </c>
      <c r="AC6" s="238"/>
      <c r="AD6" s="260"/>
      <c r="AE6" s="72">
        <v>2</v>
      </c>
      <c r="AF6" s="234" t="s">
        <v>16</v>
      </c>
      <c r="AG6" s="69"/>
      <c r="AH6" s="260"/>
      <c r="AI6" s="247">
        <v>2</v>
      </c>
      <c r="AJ6" s="248" t="s">
        <v>17</v>
      </c>
      <c r="AK6" s="251"/>
      <c r="AL6" s="260"/>
      <c r="AM6" s="72">
        <v>2</v>
      </c>
      <c r="AN6" s="234" t="s">
        <v>14</v>
      </c>
      <c r="AO6" s="235"/>
      <c r="AP6" s="260"/>
      <c r="AQ6" s="72">
        <v>2</v>
      </c>
      <c r="AR6" s="234" t="s">
        <v>18</v>
      </c>
      <c r="AS6" s="69"/>
      <c r="AT6" s="260"/>
      <c r="AU6" s="247">
        <v>2</v>
      </c>
      <c r="AV6" s="248" t="s">
        <v>17</v>
      </c>
      <c r="AW6" s="251"/>
      <c r="AX6" s="85"/>
      <c r="AY6" s="84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16"/>
      <c r="BK6" s="72">
        <v>2</v>
      </c>
      <c r="BL6" s="234" t="s">
        <v>14</v>
      </c>
      <c r="BM6" s="235"/>
      <c r="BN6" s="58"/>
      <c r="BO6" s="58"/>
      <c r="BP6" s="19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</row>
    <row r="7" spans="1:96" ht="12" customHeight="1" thickBot="1" x14ac:dyDescent="0.25">
      <c r="A7" s="261"/>
      <c r="B7" s="262"/>
      <c r="C7" s="72">
        <v>3</v>
      </c>
      <c r="D7" s="234" t="s">
        <v>14</v>
      </c>
      <c r="E7" s="235"/>
      <c r="F7" s="260"/>
      <c r="G7" s="244">
        <v>3</v>
      </c>
      <c r="H7" s="245" t="s">
        <v>15</v>
      </c>
      <c r="I7" s="250"/>
      <c r="J7" s="260"/>
      <c r="K7" s="244">
        <v>3</v>
      </c>
      <c r="L7" s="245" t="s">
        <v>15</v>
      </c>
      <c r="M7" s="250"/>
      <c r="N7" s="260"/>
      <c r="O7" s="72">
        <v>3</v>
      </c>
      <c r="P7" s="234" t="s">
        <v>14</v>
      </c>
      <c r="Q7" s="69"/>
      <c r="R7" s="260"/>
      <c r="S7" s="72">
        <v>3</v>
      </c>
      <c r="T7" s="234" t="s">
        <v>16</v>
      </c>
      <c r="U7" s="69"/>
      <c r="V7" s="260"/>
      <c r="W7" s="247">
        <v>3</v>
      </c>
      <c r="X7" s="248" t="s">
        <v>17</v>
      </c>
      <c r="Y7" s="251"/>
      <c r="Z7" s="260"/>
      <c r="AA7" s="72">
        <v>3</v>
      </c>
      <c r="AB7" s="234" t="s">
        <v>14</v>
      </c>
      <c r="AC7" s="236"/>
      <c r="AD7" s="260"/>
      <c r="AE7" s="72">
        <v>4</v>
      </c>
      <c r="AF7" s="234" t="s">
        <v>18</v>
      </c>
      <c r="AG7" s="69"/>
      <c r="AH7" s="260">
        <v>36</v>
      </c>
      <c r="AI7" s="70">
        <v>3</v>
      </c>
      <c r="AJ7" s="239" t="s">
        <v>19</v>
      </c>
      <c r="AK7" s="71"/>
      <c r="AL7" s="260"/>
      <c r="AM7" s="72">
        <v>3</v>
      </c>
      <c r="AN7" s="234" t="s">
        <v>14</v>
      </c>
      <c r="AO7" s="235"/>
      <c r="AP7" s="260"/>
      <c r="AQ7" s="244">
        <v>3</v>
      </c>
      <c r="AR7" s="245" t="s">
        <v>15</v>
      </c>
      <c r="AS7" s="250"/>
      <c r="AT7" s="260"/>
      <c r="AU7" s="70">
        <v>3</v>
      </c>
      <c r="AV7" s="239" t="s">
        <v>19</v>
      </c>
      <c r="AW7" s="71"/>
      <c r="AX7" s="85"/>
      <c r="AY7" s="84"/>
      <c r="AZ7" s="58"/>
      <c r="BA7" s="58"/>
      <c r="BB7" s="335" t="s">
        <v>84</v>
      </c>
      <c r="BC7" s="335"/>
      <c r="BD7" s="335"/>
      <c r="BE7" s="335"/>
      <c r="BF7" s="335"/>
      <c r="BG7" s="335"/>
      <c r="BH7" s="335"/>
      <c r="BI7" s="335"/>
      <c r="BJ7" s="16"/>
      <c r="BK7" s="72">
        <v>3</v>
      </c>
      <c r="BL7" s="234" t="s">
        <v>14</v>
      </c>
      <c r="BM7" s="235">
        <v>7.5</v>
      </c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</row>
    <row r="8" spans="1:96" ht="12" customHeight="1" thickBot="1" x14ac:dyDescent="0.25">
      <c r="A8" s="328"/>
      <c r="B8" s="329"/>
      <c r="C8" s="72">
        <v>4</v>
      </c>
      <c r="D8" s="234" t="s">
        <v>16</v>
      </c>
      <c r="E8" s="235"/>
      <c r="F8" s="260"/>
      <c r="G8" s="247">
        <v>4</v>
      </c>
      <c r="H8" s="248" t="s">
        <v>17</v>
      </c>
      <c r="I8" s="251"/>
      <c r="J8" s="260"/>
      <c r="K8" s="247">
        <v>4</v>
      </c>
      <c r="L8" s="248" t="s">
        <v>17</v>
      </c>
      <c r="M8" s="251"/>
      <c r="N8" s="260"/>
      <c r="O8" s="72">
        <v>4</v>
      </c>
      <c r="P8" s="234" t="s">
        <v>14</v>
      </c>
      <c r="Q8" s="69"/>
      <c r="R8" s="260"/>
      <c r="S8" s="72">
        <v>4</v>
      </c>
      <c r="T8" s="234" t="s">
        <v>18</v>
      </c>
      <c r="U8" s="69"/>
      <c r="V8" s="260">
        <v>23</v>
      </c>
      <c r="W8" s="70">
        <v>4</v>
      </c>
      <c r="X8" s="239" t="s">
        <v>19</v>
      </c>
      <c r="Y8" s="71"/>
      <c r="Z8" s="260"/>
      <c r="AA8" s="72">
        <v>4</v>
      </c>
      <c r="AB8" s="234" t="s">
        <v>14</v>
      </c>
      <c r="AC8" s="235"/>
      <c r="AD8" s="260"/>
      <c r="AE8" s="244">
        <v>5</v>
      </c>
      <c r="AF8" s="245" t="s">
        <v>15</v>
      </c>
      <c r="AG8" s="250"/>
      <c r="AH8" s="260"/>
      <c r="AI8" s="72">
        <v>4</v>
      </c>
      <c r="AJ8" s="234" t="s">
        <v>14</v>
      </c>
      <c r="AK8" s="69"/>
      <c r="AL8" s="260"/>
      <c r="AM8" s="72">
        <v>4</v>
      </c>
      <c r="AN8" s="234" t="s">
        <v>16</v>
      </c>
      <c r="AO8" s="235"/>
      <c r="AP8" s="260"/>
      <c r="AQ8" s="247">
        <v>4</v>
      </c>
      <c r="AR8" s="248" t="s">
        <v>17</v>
      </c>
      <c r="AS8" s="251"/>
      <c r="AT8" s="260"/>
      <c r="AU8" s="72">
        <v>4</v>
      </c>
      <c r="AV8" s="234" t="s">
        <v>14</v>
      </c>
      <c r="AW8" s="69"/>
      <c r="AX8" s="85"/>
      <c r="AY8" s="84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16"/>
      <c r="BK8" s="72">
        <v>4</v>
      </c>
      <c r="BL8" s="234" t="s">
        <v>16</v>
      </c>
      <c r="BM8" s="235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</row>
    <row r="9" spans="1:96" ht="12" customHeight="1" thickBot="1" x14ac:dyDescent="0.25">
      <c r="A9" s="261"/>
      <c r="B9" s="262"/>
      <c r="C9" s="72">
        <v>5</v>
      </c>
      <c r="D9" s="234" t="s">
        <v>18</v>
      </c>
      <c r="E9" s="235"/>
      <c r="F9" s="260">
        <v>6</v>
      </c>
      <c r="G9" s="70">
        <v>5</v>
      </c>
      <c r="H9" s="239" t="s">
        <v>19</v>
      </c>
      <c r="I9" s="71"/>
      <c r="J9" s="260">
        <v>10</v>
      </c>
      <c r="K9" s="70">
        <v>5</v>
      </c>
      <c r="L9" s="239" t="s">
        <v>19</v>
      </c>
      <c r="M9" s="71"/>
      <c r="N9" s="260"/>
      <c r="O9" s="72">
        <v>5</v>
      </c>
      <c r="P9" s="234" t="s">
        <v>16</v>
      </c>
      <c r="Q9" s="69"/>
      <c r="R9" s="260"/>
      <c r="S9" s="244">
        <v>5</v>
      </c>
      <c r="T9" s="245" t="s">
        <v>15</v>
      </c>
      <c r="U9" s="250"/>
      <c r="V9" s="260"/>
      <c r="W9" s="72">
        <v>5</v>
      </c>
      <c r="X9" s="234" t="s">
        <v>14</v>
      </c>
      <c r="Y9" s="69"/>
      <c r="Z9" s="260"/>
      <c r="AA9" s="72">
        <v>5</v>
      </c>
      <c r="AB9" s="234" t="s">
        <v>16</v>
      </c>
      <c r="AC9" s="235"/>
      <c r="AD9" s="260"/>
      <c r="AE9" s="247">
        <v>6</v>
      </c>
      <c r="AF9" s="248" t="s">
        <v>17</v>
      </c>
      <c r="AG9" s="251"/>
      <c r="AH9" s="260"/>
      <c r="AI9" s="72">
        <v>5</v>
      </c>
      <c r="AJ9" s="234" t="s">
        <v>14</v>
      </c>
      <c r="AK9" s="69"/>
      <c r="AL9" s="260"/>
      <c r="AM9" s="72">
        <v>5</v>
      </c>
      <c r="AN9" s="234" t="s">
        <v>18</v>
      </c>
      <c r="AO9" s="235"/>
      <c r="AP9" s="260">
        <v>45</v>
      </c>
      <c r="AQ9" s="70">
        <v>5</v>
      </c>
      <c r="AR9" s="239" t="s">
        <v>19</v>
      </c>
      <c r="AS9" s="71"/>
      <c r="AT9" s="260"/>
      <c r="AU9" s="72">
        <v>5</v>
      </c>
      <c r="AV9" s="234" t="s">
        <v>14</v>
      </c>
      <c r="AW9" s="69"/>
      <c r="AX9" s="85"/>
      <c r="AY9" s="84"/>
      <c r="AZ9" s="58"/>
      <c r="BA9" s="58"/>
      <c r="BB9" s="335" t="s">
        <v>85</v>
      </c>
      <c r="BC9" s="335"/>
      <c r="BD9" s="335"/>
      <c r="BE9" s="335"/>
      <c r="BF9" s="335"/>
      <c r="BG9" s="335"/>
      <c r="BH9" s="335"/>
      <c r="BI9" s="335"/>
      <c r="BJ9" s="16"/>
      <c r="BK9" s="72">
        <v>5</v>
      </c>
      <c r="BL9" s="234" t="s">
        <v>18</v>
      </c>
      <c r="BM9" s="235">
        <v>7.6</v>
      </c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</row>
    <row r="10" spans="1:96" ht="12" customHeight="1" thickBot="1" x14ac:dyDescent="0.25">
      <c r="A10" s="261"/>
      <c r="B10" s="262"/>
      <c r="C10" s="244">
        <v>6</v>
      </c>
      <c r="D10" s="245" t="s">
        <v>15</v>
      </c>
      <c r="E10" s="246"/>
      <c r="F10" s="260"/>
      <c r="G10" s="72">
        <v>6</v>
      </c>
      <c r="H10" s="234" t="s">
        <v>14</v>
      </c>
      <c r="I10" s="69"/>
      <c r="J10" s="260"/>
      <c r="K10" s="72">
        <v>6</v>
      </c>
      <c r="L10" s="234" t="s">
        <v>14</v>
      </c>
      <c r="M10" s="69"/>
      <c r="N10" s="260"/>
      <c r="O10" s="72">
        <v>6</v>
      </c>
      <c r="P10" s="234" t="s">
        <v>18</v>
      </c>
      <c r="Q10" s="69"/>
      <c r="R10" s="260"/>
      <c r="S10" s="247">
        <v>6</v>
      </c>
      <c r="T10" s="248" t="s">
        <v>17</v>
      </c>
      <c r="U10" s="251"/>
      <c r="V10" s="260"/>
      <c r="W10" s="72">
        <v>6</v>
      </c>
      <c r="X10" s="234" t="s">
        <v>14</v>
      </c>
      <c r="Y10" s="69"/>
      <c r="Z10" s="260"/>
      <c r="AA10" s="72">
        <v>6</v>
      </c>
      <c r="AB10" s="234" t="s">
        <v>18</v>
      </c>
      <c r="AC10" s="235"/>
      <c r="AD10" s="260"/>
      <c r="AE10" s="70">
        <v>7</v>
      </c>
      <c r="AF10" s="239" t="s">
        <v>19</v>
      </c>
      <c r="AG10" s="71"/>
      <c r="AH10" s="260"/>
      <c r="AI10" s="72">
        <v>6</v>
      </c>
      <c r="AJ10" s="234" t="s">
        <v>16</v>
      </c>
      <c r="AK10" s="69"/>
      <c r="AL10" s="260"/>
      <c r="AM10" s="244">
        <v>6</v>
      </c>
      <c r="AN10" s="245" t="s">
        <v>15</v>
      </c>
      <c r="AO10" s="246"/>
      <c r="AP10" s="260"/>
      <c r="AQ10" s="72">
        <v>6</v>
      </c>
      <c r="AR10" s="234" t="s">
        <v>14</v>
      </c>
      <c r="AS10" s="69"/>
      <c r="AT10" s="260"/>
      <c r="AU10" s="72">
        <v>6</v>
      </c>
      <c r="AV10" s="234" t="s">
        <v>16</v>
      </c>
      <c r="AW10" s="69"/>
      <c r="AX10" s="85"/>
      <c r="AY10" s="84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16"/>
      <c r="BK10" s="244">
        <v>6</v>
      </c>
      <c r="BL10" s="245" t="s">
        <v>15</v>
      </c>
      <c r="BM10" s="246"/>
      <c r="BN10" s="60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</row>
    <row r="11" spans="1:96" ht="12" customHeight="1" thickBot="1" x14ac:dyDescent="0.25">
      <c r="A11" s="319"/>
      <c r="B11" s="320"/>
      <c r="C11" s="247">
        <v>7</v>
      </c>
      <c r="D11" s="248" t="s">
        <v>17</v>
      </c>
      <c r="E11" s="249"/>
      <c r="F11" s="260"/>
      <c r="G11" s="72">
        <v>7</v>
      </c>
      <c r="H11" s="234" t="s">
        <v>14</v>
      </c>
      <c r="I11" s="69"/>
      <c r="J11" s="260"/>
      <c r="K11" s="72">
        <v>7</v>
      </c>
      <c r="L11" s="234" t="s">
        <v>14</v>
      </c>
      <c r="M11" s="69"/>
      <c r="N11" s="260"/>
      <c r="O11" s="244">
        <v>7</v>
      </c>
      <c r="P11" s="245" t="s">
        <v>15</v>
      </c>
      <c r="Q11" s="250"/>
      <c r="R11" s="260">
        <v>19</v>
      </c>
      <c r="S11" s="70">
        <v>7</v>
      </c>
      <c r="T11" s="239" t="s">
        <v>19</v>
      </c>
      <c r="U11" s="71"/>
      <c r="V11" s="260"/>
      <c r="W11" s="72">
        <v>7</v>
      </c>
      <c r="X11" s="234" t="s">
        <v>16</v>
      </c>
      <c r="Y11" s="69"/>
      <c r="Z11" s="260"/>
      <c r="AA11" s="244">
        <v>7</v>
      </c>
      <c r="AB11" s="245" t="s">
        <v>15</v>
      </c>
      <c r="AC11" s="250"/>
      <c r="AD11" s="260">
        <v>32</v>
      </c>
      <c r="AE11" s="72">
        <v>8</v>
      </c>
      <c r="AF11" s="234" t="s">
        <v>14</v>
      </c>
      <c r="AG11" s="69"/>
      <c r="AH11" s="260"/>
      <c r="AI11" s="72">
        <v>7</v>
      </c>
      <c r="AJ11" s="234" t="s">
        <v>18</v>
      </c>
      <c r="AK11" s="69"/>
      <c r="AL11" s="260"/>
      <c r="AM11" s="247">
        <v>7</v>
      </c>
      <c r="AN11" s="248" t="s">
        <v>17</v>
      </c>
      <c r="AO11" s="249"/>
      <c r="AP11" s="260"/>
      <c r="AQ11" s="72">
        <v>7</v>
      </c>
      <c r="AR11" s="234" t="s">
        <v>14</v>
      </c>
      <c r="AS11" s="69"/>
      <c r="AT11" s="260"/>
      <c r="AU11" s="72">
        <v>7</v>
      </c>
      <c r="AV11" s="234" t="s">
        <v>18</v>
      </c>
      <c r="AW11" s="69"/>
      <c r="AX11" s="85"/>
      <c r="AY11" s="84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16"/>
      <c r="BK11" s="247">
        <v>7</v>
      </c>
      <c r="BL11" s="248" t="s">
        <v>17</v>
      </c>
      <c r="BM11" s="249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</row>
    <row r="12" spans="1:96" ht="12" customHeight="1" thickBot="1" x14ac:dyDescent="0.25">
      <c r="A12" s="319">
        <v>2</v>
      </c>
      <c r="B12" s="320"/>
      <c r="C12" s="70">
        <v>8</v>
      </c>
      <c r="D12" s="239" t="s">
        <v>19</v>
      </c>
      <c r="E12" s="238"/>
      <c r="F12" s="260"/>
      <c r="G12" s="72">
        <v>8</v>
      </c>
      <c r="H12" s="234" t="s">
        <v>16</v>
      </c>
      <c r="I12" s="69"/>
      <c r="J12" s="260"/>
      <c r="K12" s="72">
        <v>8</v>
      </c>
      <c r="L12" s="234" t="s">
        <v>16</v>
      </c>
      <c r="M12" s="69"/>
      <c r="N12" s="260"/>
      <c r="O12" s="247">
        <v>8</v>
      </c>
      <c r="P12" s="248" t="s">
        <v>17</v>
      </c>
      <c r="Q12" s="251"/>
      <c r="R12" s="260"/>
      <c r="S12" s="244">
        <v>8</v>
      </c>
      <c r="T12" s="245" t="s">
        <v>14</v>
      </c>
      <c r="U12" s="250"/>
      <c r="V12" s="260"/>
      <c r="W12" s="72">
        <v>8</v>
      </c>
      <c r="X12" s="234" t="s">
        <v>18</v>
      </c>
      <c r="Y12" s="69"/>
      <c r="Z12" s="260"/>
      <c r="AA12" s="247">
        <v>8</v>
      </c>
      <c r="AB12" s="248" t="s">
        <v>17</v>
      </c>
      <c r="AC12" s="251"/>
      <c r="AD12" s="260"/>
      <c r="AE12" s="72">
        <v>9</v>
      </c>
      <c r="AF12" s="234" t="s">
        <v>14</v>
      </c>
      <c r="AG12" s="69"/>
      <c r="AH12" s="260"/>
      <c r="AI12" s="244">
        <v>8</v>
      </c>
      <c r="AJ12" s="245" t="s">
        <v>15</v>
      </c>
      <c r="AK12" s="250"/>
      <c r="AL12" s="260">
        <v>41</v>
      </c>
      <c r="AM12" s="70">
        <v>8</v>
      </c>
      <c r="AN12" s="239" t="s">
        <v>19</v>
      </c>
      <c r="AO12" s="238"/>
      <c r="AP12" s="260"/>
      <c r="AQ12" s="72">
        <v>8</v>
      </c>
      <c r="AR12" s="234" t="s">
        <v>16</v>
      </c>
      <c r="AS12" s="69"/>
      <c r="AT12" s="260">
        <v>50</v>
      </c>
      <c r="AU12" s="244">
        <v>8</v>
      </c>
      <c r="AV12" s="245" t="s">
        <v>15</v>
      </c>
      <c r="AW12" s="250"/>
      <c r="AX12" s="85"/>
      <c r="AY12" s="84"/>
      <c r="AZ12" s="58"/>
      <c r="BA12" s="58"/>
      <c r="BB12" s="335" t="s">
        <v>86</v>
      </c>
      <c r="BC12" s="335"/>
      <c r="BD12" s="335"/>
      <c r="BE12" s="335"/>
      <c r="BF12" s="335"/>
      <c r="BG12" s="335"/>
      <c r="BH12" s="335"/>
      <c r="BI12" s="335"/>
      <c r="BJ12" s="16"/>
      <c r="BK12" s="70">
        <v>8</v>
      </c>
      <c r="BL12" s="239" t="s">
        <v>19</v>
      </c>
      <c r="BM12" s="238">
        <v>0.08</v>
      </c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</row>
    <row r="13" spans="1:96" ht="12" customHeight="1" thickBot="1" x14ac:dyDescent="0.25">
      <c r="A13" s="261"/>
      <c r="B13" s="262"/>
      <c r="C13" s="72">
        <v>9</v>
      </c>
      <c r="D13" s="234" t="s">
        <v>14</v>
      </c>
      <c r="E13" s="235"/>
      <c r="F13" s="260"/>
      <c r="G13" s="72">
        <v>9</v>
      </c>
      <c r="H13" s="234" t="s">
        <v>18</v>
      </c>
      <c r="I13" s="69"/>
      <c r="J13" s="260"/>
      <c r="K13" s="72">
        <v>9</v>
      </c>
      <c r="L13" s="234" t="s">
        <v>18</v>
      </c>
      <c r="M13" s="69"/>
      <c r="N13" s="260">
        <v>15</v>
      </c>
      <c r="O13" s="70">
        <v>9</v>
      </c>
      <c r="P13" s="239" t="s">
        <v>19</v>
      </c>
      <c r="Q13" s="71"/>
      <c r="R13" s="260"/>
      <c r="S13" s="72">
        <v>9</v>
      </c>
      <c r="T13" s="234" t="s">
        <v>14</v>
      </c>
      <c r="U13" s="69"/>
      <c r="V13" s="260"/>
      <c r="W13" s="244">
        <v>9</v>
      </c>
      <c r="X13" s="245" t="s">
        <v>15</v>
      </c>
      <c r="Y13" s="250"/>
      <c r="Z13" s="260">
        <v>28</v>
      </c>
      <c r="AA13" s="70">
        <v>9</v>
      </c>
      <c r="AB13" s="239" t="s">
        <v>19</v>
      </c>
      <c r="AC13" s="238"/>
      <c r="AD13" s="260"/>
      <c r="AE13" s="72">
        <v>10</v>
      </c>
      <c r="AF13" s="234" t="s">
        <v>16</v>
      </c>
      <c r="AG13" s="69"/>
      <c r="AH13" s="260"/>
      <c r="AI13" s="247">
        <v>9</v>
      </c>
      <c r="AJ13" s="248" t="s">
        <v>17</v>
      </c>
      <c r="AK13" s="251"/>
      <c r="AL13" s="260"/>
      <c r="AM13" s="72">
        <v>9</v>
      </c>
      <c r="AN13" s="234" t="s">
        <v>14</v>
      </c>
      <c r="AO13" s="235"/>
      <c r="AP13" s="260"/>
      <c r="AQ13" s="72">
        <v>9</v>
      </c>
      <c r="AR13" s="234" t="s">
        <v>18</v>
      </c>
      <c r="AS13" s="69"/>
      <c r="AT13" s="260"/>
      <c r="AU13" s="247">
        <v>9</v>
      </c>
      <c r="AV13" s="248" t="s">
        <v>17</v>
      </c>
      <c r="AW13" s="251"/>
      <c r="AX13" s="85"/>
      <c r="AY13" s="84"/>
      <c r="AZ13" s="58"/>
      <c r="BA13" s="58"/>
      <c r="BB13" s="335" t="s">
        <v>87</v>
      </c>
      <c r="BC13" s="335"/>
      <c r="BD13" s="335"/>
      <c r="BE13" s="335"/>
      <c r="BF13" s="335"/>
      <c r="BG13" s="335"/>
      <c r="BH13" s="335"/>
      <c r="BI13" s="335"/>
      <c r="BJ13" s="16"/>
      <c r="BK13" s="72">
        <v>9</v>
      </c>
      <c r="BL13" s="234" t="s">
        <v>14</v>
      </c>
      <c r="BM13" s="235">
        <v>0.17</v>
      </c>
      <c r="BN13" s="58"/>
      <c r="BO13" s="58"/>
      <c r="BP13" s="58"/>
      <c r="BQ13" s="58"/>
      <c r="BR13" s="58"/>
      <c r="BS13" s="259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</row>
    <row r="14" spans="1:96" ht="12" customHeight="1" thickBot="1" x14ac:dyDescent="0.25">
      <c r="A14" s="261"/>
      <c r="B14" s="262"/>
      <c r="C14" s="72">
        <v>10</v>
      </c>
      <c r="D14" s="234" t="s">
        <v>14</v>
      </c>
      <c r="E14" s="235"/>
      <c r="F14" s="260"/>
      <c r="G14" s="244">
        <v>10</v>
      </c>
      <c r="H14" s="245" t="s">
        <v>15</v>
      </c>
      <c r="I14" s="250"/>
      <c r="J14" s="260"/>
      <c r="K14" s="244">
        <v>10</v>
      </c>
      <c r="L14" s="245" t="s">
        <v>15</v>
      </c>
      <c r="M14" s="250"/>
      <c r="N14" s="260"/>
      <c r="O14" s="72">
        <v>10</v>
      </c>
      <c r="P14" s="234" t="s">
        <v>14</v>
      </c>
      <c r="Q14" s="69"/>
      <c r="R14" s="260"/>
      <c r="S14" s="244">
        <v>10</v>
      </c>
      <c r="T14" s="245" t="s">
        <v>16</v>
      </c>
      <c r="U14" s="250"/>
      <c r="V14" s="260"/>
      <c r="W14" s="247">
        <v>10</v>
      </c>
      <c r="X14" s="248" t="s">
        <v>17</v>
      </c>
      <c r="Y14" s="251"/>
      <c r="Z14" s="260"/>
      <c r="AA14" s="72">
        <v>10</v>
      </c>
      <c r="AB14" s="234" t="s">
        <v>14</v>
      </c>
      <c r="AC14" s="235"/>
      <c r="AD14" s="260"/>
      <c r="AE14" s="72">
        <v>11</v>
      </c>
      <c r="AF14" s="234" t="s">
        <v>18</v>
      </c>
      <c r="AG14" s="69"/>
      <c r="AH14" s="260">
        <v>37</v>
      </c>
      <c r="AI14" s="70">
        <v>10</v>
      </c>
      <c r="AJ14" s="239" t="s">
        <v>19</v>
      </c>
      <c r="AK14" s="71"/>
      <c r="AL14" s="260"/>
      <c r="AM14" s="72">
        <v>10</v>
      </c>
      <c r="AN14" s="234" t="s">
        <v>14</v>
      </c>
      <c r="AO14" s="235"/>
      <c r="AP14" s="260"/>
      <c r="AQ14" s="244">
        <v>10</v>
      </c>
      <c r="AR14" s="245" t="s">
        <v>15</v>
      </c>
      <c r="AS14" s="250"/>
      <c r="AT14" s="260"/>
      <c r="AU14" s="70">
        <v>10</v>
      </c>
      <c r="AV14" s="239" t="s">
        <v>19</v>
      </c>
      <c r="AW14" s="71"/>
      <c r="AX14" s="85"/>
      <c r="AY14" s="84"/>
      <c r="AZ14" s="58"/>
      <c r="BA14" s="58"/>
      <c r="BB14" s="335" t="s">
        <v>88</v>
      </c>
      <c r="BC14" s="335"/>
      <c r="BD14" s="335"/>
      <c r="BE14" s="335"/>
      <c r="BF14" s="335"/>
      <c r="BG14" s="335"/>
      <c r="BH14" s="335"/>
      <c r="BI14" s="335"/>
      <c r="BJ14" s="16"/>
      <c r="BK14" s="72">
        <v>10</v>
      </c>
      <c r="BL14" s="234" t="s">
        <v>14</v>
      </c>
      <c r="BM14" s="235">
        <v>0.25</v>
      </c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</row>
    <row r="15" spans="1:96" ht="12" customHeight="1" thickBot="1" x14ac:dyDescent="0.25">
      <c r="A15" s="261"/>
      <c r="B15" s="262"/>
      <c r="C15" s="72">
        <v>11</v>
      </c>
      <c r="D15" s="234" t="s">
        <v>16</v>
      </c>
      <c r="E15" s="235"/>
      <c r="F15" s="260"/>
      <c r="G15" s="247">
        <v>11</v>
      </c>
      <c r="H15" s="248" t="s">
        <v>17</v>
      </c>
      <c r="I15" s="251"/>
      <c r="J15" s="260"/>
      <c r="K15" s="247">
        <v>11</v>
      </c>
      <c r="L15" s="248" t="s">
        <v>17</v>
      </c>
      <c r="M15" s="251"/>
      <c r="N15" s="260"/>
      <c r="O15" s="72">
        <v>11</v>
      </c>
      <c r="P15" s="234" t="s">
        <v>14</v>
      </c>
      <c r="Q15" s="69"/>
      <c r="R15" s="260"/>
      <c r="S15" s="72">
        <v>11</v>
      </c>
      <c r="T15" s="234" t="s">
        <v>18</v>
      </c>
      <c r="U15" s="69"/>
      <c r="V15" s="260">
        <v>24</v>
      </c>
      <c r="W15" s="70">
        <v>11</v>
      </c>
      <c r="X15" s="239" t="s">
        <v>19</v>
      </c>
      <c r="Y15" s="71"/>
      <c r="Z15" s="260"/>
      <c r="AA15" s="72">
        <v>11</v>
      </c>
      <c r="AB15" s="234" t="s">
        <v>14</v>
      </c>
      <c r="AC15" s="235"/>
      <c r="AD15" s="260"/>
      <c r="AE15" s="244">
        <v>12</v>
      </c>
      <c r="AF15" s="245" t="s">
        <v>15</v>
      </c>
      <c r="AG15" s="250"/>
      <c r="AH15" s="260"/>
      <c r="AI15" s="72">
        <v>11</v>
      </c>
      <c r="AJ15" s="234" t="s">
        <v>14</v>
      </c>
      <c r="AK15" s="69"/>
      <c r="AL15" s="260"/>
      <c r="AM15" s="72">
        <v>11</v>
      </c>
      <c r="AN15" s="234" t="s">
        <v>16</v>
      </c>
      <c r="AO15" s="235"/>
      <c r="AP15" s="260"/>
      <c r="AQ15" s="247">
        <v>11</v>
      </c>
      <c r="AR15" s="248" t="s">
        <v>17</v>
      </c>
      <c r="AS15" s="251"/>
      <c r="AT15" s="260"/>
      <c r="AU15" s="72">
        <v>11</v>
      </c>
      <c r="AV15" s="234" t="s">
        <v>14</v>
      </c>
      <c r="AW15" s="69"/>
      <c r="AX15" s="85"/>
      <c r="AY15" s="84"/>
      <c r="AZ15" s="58"/>
      <c r="BA15" s="58"/>
      <c r="BB15" s="335" t="s">
        <v>89</v>
      </c>
      <c r="BC15" s="335"/>
      <c r="BD15" s="335"/>
      <c r="BE15" s="335"/>
      <c r="BF15" s="335"/>
      <c r="BG15" s="335"/>
      <c r="BH15" s="335"/>
      <c r="BI15" s="335"/>
      <c r="BJ15" s="16"/>
      <c r="BK15" s="72">
        <v>11</v>
      </c>
      <c r="BL15" s="234" t="s">
        <v>16</v>
      </c>
      <c r="BM15" s="235">
        <v>0.33</v>
      </c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</row>
    <row r="16" spans="1:96" ht="12" customHeight="1" thickBot="1" x14ac:dyDescent="0.25">
      <c r="A16" s="261"/>
      <c r="B16" s="262"/>
      <c r="C16" s="72">
        <v>12</v>
      </c>
      <c r="D16" s="234" t="s">
        <v>18</v>
      </c>
      <c r="E16" s="235"/>
      <c r="F16" s="260">
        <v>7</v>
      </c>
      <c r="G16" s="70">
        <v>12</v>
      </c>
      <c r="H16" s="239" t="s">
        <v>19</v>
      </c>
      <c r="I16" s="71"/>
      <c r="J16" s="260">
        <v>11</v>
      </c>
      <c r="K16" s="70">
        <v>12</v>
      </c>
      <c r="L16" s="239" t="s">
        <v>19</v>
      </c>
      <c r="M16" s="71"/>
      <c r="N16" s="260"/>
      <c r="O16" s="72">
        <v>12</v>
      </c>
      <c r="P16" s="234" t="s">
        <v>16</v>
      </c>
      <c r="Q16" s="69"/>
      <c r="R16" s="260"/>
      <c r="S16" s="244">
        <v>12</v>
      </c>
      <c r="T16" s="245" t="s">
        <v>15</v>
      </c>
      <c r="U16" s="250"/>
      <c r="V16" s="260"/>
      <c r="W16" s="72">
        <v>12</v>
      </c>
      <c r="X16" s="234" t="s">
        <v>14</v>
      </c>
      <c r="Y16" s="69"/>
      <c r="Z16" s="260"/>
      <c r="AA16" s="72">
        <v>12</v>
      </c>
      <c r="AB16" s="234" t="s">
        <v>16</v>
      </c>
      <c r="AC16" s="235"/>
      <c r="AD16" s="260"/>
      <c r="AE16" s="247">
        <v>13</v>
      </c>
      <c r="AF16" s="248" t="s">
        <v>17</v>
      </c>
      <c r="AG16" s="251"/>
      <c r="AH16" s="260"/>
      <c r="AI16" s="72">
        <v>12</v>
      </c>
      <c r="AJ16" s="234" t="s">
        <v>14</v>
      </c>
      <c r="AK16" s="69"/>
      <c r="AL16" s="260"/>
      <c r="AM16" s="72">
        <v>12</v>
      </c>
      <c r="AN16" s="234" t="s">
        <v>18</v>
      </c>
      <c r="AO16" s="235"/>
      <c r="AP16" s="260">
        <v>46</v>
      </c>
      <c r="AQ16" s="70">
        <v>12</v>
      </c>
      <c r="AR16" s="239" t="s">
        <v>19</v>
      </c>
      <c r="AS16" s="71"/>
      <c r="AT16" s="260"/>
      <c r="AU16" s="72">
        <v>12</v>
      </c>
      <c r="AV16" s="234" t="s">
        <v>14</v>
      </c>
      <c r="AW16" s="69"/>
      <c r="AX16" s="85"/>
      <c r="AY16" s="84"/>
      <c r="AZ16" s="58"/>
      <c r="BA16" s="58"/>
      <c r="BB16" s="335" t="s">
        <v>90</v>
      </c>
      <c r="BC16" s="335"/>
      <c r="BD16" s="335"/>
      <c r="BE16" s="335"/>
      <c r="BF16" s="335"/>
      <c r="BG16" s="335"/>
      <c r="BH16" s="335"/>
      <c r="BI16" s="335"/>
      <c r="BJ16" s="16"/>
      <c r="BK16" s="72">
        <v>12</v>
      </c>
      <c r="BL16" s="234" t="s">
        <v>18</v>
      </c>
      <c r="BM16" s="235">
        <v>0.42</v>
      </c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</row>
    <row r="17" spans="1:96" ht="12" customHeight="1" thickBot="1" x14ac:dyDescent="0.25">
      <c r="A17" s="261"/>
      <c r="B17" s="262"/>
      <c r="C17" s="244">
        <v>13</v>
      </c>
      <c r="D17" s="245" t="s">
        <v>15</v>
      </c>
      <c r="E17" s="252"/>
      <c r="F17" s="260"/>
      <c r="G17" s="72">
        <v>13</v>
      </c>
      <c r="H17" s="234" t="s">
        <v>14</v>
      </c>
      <c r="I17" s="69"/>
      <c r="J17" s="260"/>
      <c r="K17" s="72">
        <v>13</v>
      </c>
      <c r="L17" s="234" t="s">
        <v>14</v>
      </c>
      <c r="M17" s="69"/>
      <c r="N17" s="260"/>
      <c r="O17" s="72">
        <v>13</v>
      </c>
      <c r="P17" s="234" t="s">
        <v>18</v>
      </c>
      <c r="Q17" s="69"/>
      <c r="R17" s="260"/>
      <c r="S17" s="247">
        <v>13</v>
      </c>
      <c r="T17" s="248" t="s">
        <v>17</v>
      </c>
      <c r="U17" s="251"/>
      <c r="V17" s="260"/>
      <c r="W17" s="72">
        <v>13</v>
      </c>
      <c r="X17" s="234" t="s">
        <v>14</v>
      </c>
      <c r="Y17" s="69"/>
      <c r="Z17" s="260"/>
      <c r="AA17" s="72">
        <v>13</v>
      </c>
      <c r="AB17" s="234" t="s">
        <v>18</v>
      </c>
      <c r="AC17" s="235"/>
      <c r="AD17" s="260"/>
      <c r="AE17" s="70">
        <v>14</v>
      </c>
      <c r="AF17" s="239" t="s">
        <v>19</v>
      </c>
      <c r="AG17" s="71"/>
      <c r="AH17" s="260"/>
      <c r="AI17" s="72">
        <v>13</v>
      </c>
      <c r="AJ17" s="234" t="s">
        <v>16</v>
      </c>
      <c r="AK17" s="69"/>
      <c r="AL17" s="260"/>
      <c r="AM17" s="244">
        <v>13</v>
      </c>
      <c r="AN17" s="245" t="s">
        <v>15</v>
      </c>
      <c r="AO17" s="252"/>
      <c r="AP17" s="260"/>
      <c r="AQ17" s="72">
        <v>13</v>
      </c>
      <c r="AR17" s="234" t="s">
        <v>14</v>
      </c>
      <c r="AS17" s="69"/>
      <c r="AT17" s="260"/>
      <c r="AU17" s="72">
        <v>13</v>
      </c>
      <c r="AV17" s="234" t="s">
        <v>16</v>
      </c>
      <c r="AW17" s="69"/>
      <c r="AX17" s="85"/>
      <c r="AY17" s="84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16"/>
      <c r="BK17" s="244">
        <v>13</v>
      </c>
      <c r="BL17" s="245" t="s">
        <v>15</v>
      </c>
      <c r="BM17" s="252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</row>
    <row r="18" spans="1:96" ht="12" customHeight="1" thickBot="1" x14ac:dyDescent="0.25">
      <c r="A18" s="319"/>
      <c r="B18" s="320"/>
      <c r="C18" s="247">
        <v>14</v>
      </c>
      <c r="D18" s="248" t="s">
        <v>17</v>
      </c>
      <c r="E18" s="249"/>
      <c r="F18" s="260"/>
      <c r="G18" s="72">
        <v>14</v>
      </c>
      <c r="H18" s="234" t="s">
        <v>14</v>
      </c>
      <c r="I18" s="69"/>
      <c r="J18" s="260"/>
      <c r="K18" s="72">
        <v>14</v>
      </c>
      <c r="L18" s="234" t="s">
        <v>14</v>
      </c>
      <c r="M18" s="69"/>
      <c r="N18" s="260"/>
      <c r="O18" s="244">
        <v>14</v>
      </c>
      <c r="P18" s="245" t="s">
        <v>15</v>
      </c>
      <c r="Q18" s="250"/>
      <c r="R18" s="260">
        <v>20</v>
      </c>
      <c r="S18" s="70">
        <v>14</v>
      </c>
      <c r="T18" s="239" t="s">
        <v>19</v>
      </c>
      <c r="U18" s="71"/>
      <c r="V18" s="260"/>
      <c r="W18" s="72">
        <v>14</v>
      </c>
      <c r="X18" s="234" t="s">
        <v>16</v>
      </c>
      <c r="Y18" s="69"/>
      <c r="Z18" s="260"/>
      <c r="AA18" s="244">
        <v>14</v>
      </c>
      <c r="AB18" s="245" t="s">
        <v>15</v>
      </c>
      <c r="AC18" s="246"/>
      <c r="AD18" s="260">
        <v>33</v>
      </c>
      <c r="AE18" s="244">
        <v>15</v>
      </c>
      <c r="AF18" s="245" t="s">
        <v>14</v>
      </c>
      <c r="AG18" s="250"/>
      <c r="AH18" s="260"/>
      <c r="AI18" s="72">
        <v>14</v>
      </c>
      <c r="AJ18" s="234" t="s">
        <v>18</v>
      </c>
      <c r="AK18" s="69"/>
      <c r="AL18" s="260"/>
      <c r="AM18" s="247">
        <v>14</v>
      </c>
      <c r="AN18" s="248" t="s">
        <v>17</v>
      </c>
      <c r="AO18" s="249"/>
      <c r="AP18" s="260"/>
      <c r="AQ18" s="72">
        <v>14</v>
      </c>
      <c r="AR18" s="234" t="s">
        <v>14</v>
      </c>
      <c r="AS18" s="69"/>
      <c r="AT18" s="260"/>
      <c r="AU18" s="72">
        <v>14</v>
      </c>
      <c r="AV18" s="234" t="s">
        <v>18</v>
      </c>
      <c r="AW18" s="69"/>
      <c r="AX18" s="85"/>
      <c r="AY18" s="84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16"/>
      <c r="BK18" s="247">
        <v>14</v>
      </c>
      <c r="BL18" s="248" t="s">
        <v>17</v>
      </c>
      <c r="BM18" s="249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</row>
    <row r="19" spans="1:96" ht="12" customHeight="1" thickBot="1" x14ac:dyDescent="0.25">
      <c r="A19" s="328">
        <v>3</v>
      </c>
      <c r="B19" s="329"/>
      <c r="C19" s="70">
        <v>15</v>
      </c>
      <c r="D19" s="239" t="s">
        <v>19</v>
      </c>
      <c r="E19" s="238"/>
      <c r="F19" s="260"/>
      <c r="G19" s="72">
        <v>15</v>
      </c>
      <c r="H19" s="234" t="s">
        <v>16</v>
      </c>
      <c r="I19" s="69"/>
      <c r="J19" s="260"/>
      <c r="K19" s="72">
        <v>15</v>
      </c>
      <c r="L19" s="234" t="s">
        <v>16</v>
      </c>
      <c r="M19" s="69"/>
      <c r="N19" s="260"/>
      <c r="O19" s="247">
        <v>15</v>
      </c>
      <c r="P19" s="248" t="s">
        <v>17</v>
      </c>
      <c r="Q19" s="251"/>
      <c r="R19" s="260"/>
      <c r="S19" s="72">
        <v>15</v>
      </c>
      <c r="T19" s="234" t="s">
        <v>14</v>
      </c>
      <c r="U19" s="69"/>
      <c r="V19" s="260"/>
      <c r="W19" s="72">
        <v>15</v>
      </c>
      <c r="X19" s="234" t="s">
        <v>18</v>
      </c>
      <c r="Y19" s="69"/>
      <c r="Z19" s="260"/>
      <c r="AA19" s="247">
        <v>15</v>
      </c>
      <c r="AB19" s="248" t="s">
        <v>17</v>
      </c>
      <c r="AC19" s="249"/>
      <c r="AD19" s="260"/>
      <c r="AE19" s="72">
        <v>16</v>
      </c>
      <c r="AF19" s="234" t="s">
        <v>14</v>
      </c>
      <c r="AG19" s="69"/>
      <c r="AH19" s="260"/>
      <c r="AI19" s="244">
        <v>15</v>
      </c>
      <c r="AJ19" s="245" t="s">
        <v>15</v>
      </c>
      <c r="AK19" s="250"/>
      <c r="AL19" s="260">
        <v>42</v>
      </c>
      <c r="AM19" s="70">
        <v>15</v>
      </c>
      <c r="AN19" s="239" t="s">
        <v>19</v>
      </c>
      <c r="AO19" s="238"/>
      <c r="AP19" s="260"/>
      <c r="AQ19" s="72">
        <v>15</v>
      </c>
      <c r="AR19" s="234" t="s">
        <v>16</v>
      </c>
      <c r="AS19" s="69"/>
      <c r="AT19" s="260">
        <v>51</v>
      </c>
      <c r="AU19" s="244">
        <v>15</v>
      </c>
      <c r="AV19" s="245" t="s">
        <v>15</v>
      </c>
      <c r="AW19" s="250"/>
      <c r="AX19" s="85"/>
      <c r="AY19" s="84"/>
      <c r="AZ19" s="58"/>
      <c r="BA19" s="58"/>
      <c r="BB19" s="335" t="s">
        <v>91</v>
      </c>
      <c r="BC19" s="335"/>
      <c r="BD19" s="335"/>
      <c r="BE19" s="335"/>
      <c r="BF19" s="335"/>
      <c r="BG19" s="335"/>
      <c r="BH19" s="335"/>
      <c r="BI19" s="335"/>
      <c r="BJ19" s="16"/>
      <c r="BK19" s="70">
        <v>15</v>
      </c>
      <c r="BL19" s="284">
        <v>7</v>
      </c>
      <c r="BM19" s="23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</row>
    <row r="20" spans="1:96" ht="12" customHeight="1" thickBot="1" x14ac:dyDescent="0.25">
      <c r="A20" s="261"/>
      <c r="B20" s="262"/>
      <c r="C20" s="72">
        <v>16</v>
      </c>
      <c r="D20" s="234" t="s">
        <v>14</v>
      </c>
      <c r="E20" s="236"/>
      <c r="F20" s="260"/>
      <c r="G20" s="72">
        <v>16</v>
      </c>
      <c r="H20" s="234" t="s">
        <v>18</v>
      </c>
      <c r="I20" s="69"/>
      <c r="J20" s="260"/>
      <c r="K20" s="72">
        <v>16</v>
      </c>
      <c r="L20" s="234" t="s">
        <v>18</v>
      </c>
      <c r="M20" s="69"/>
      <c r="N20" s="260">
        <v>16</v>
      </c>
      <c r="O20" s="70">
        <v>16</v>
      </c>
      <c r="P20" s="239" t="s">
        <v>19</v>
      </c>
      <c r="Q20" s="71"/>
      <c r="R20" s="260"/>
      <c r="S20" s="72">
        <v>16</v>
      </c>
      <c r="T20" s="234" t="s">
        <v>14</v>
      </c>
      <c r="U20" s="69"/>
      <c r="V20" s="260"/>
      <c r="W20" s="244">
        <v>16</v>
      </c>
      <c r="X20" s="245" t="s">
        <v>15</v>
      </c>
      <c r="Y20" s="250"/>
      <c r="Z20" s="260">
        <v>29</v>
      </c>
      <c r="AA20" s="70">
        <v>16</v>
      </c>
      <c r="AB20" s="239" t="s">
        <v>19</v>
      </c>
      <c r="AC20" s="71"/>
      <c r="AD20" s="260"/>
      <c r="AE20" s="72">
        <v>17</v>
      </c>
      <c r="AF20" s="234" t="s">
        <v>16</v>
      </c>
      <c r="AG20" s="69"/>
      <c r="AH20" s="260"/>
      <c r="AI20" s="247">
        <v>16</v>
      </c>
      <c r="AJ20" s="248" t="s">
        <v>17</v>
      </c>
      <c r="AK20" s="251"/>
      <c r="AL20" s="260"/>
      <c r="AM20" s="72">
        <v>16</v>
      </c>
      <c r="AN20" s="234" t="s">
        <v>14</v>
      </c>
      <c r="AO20" s="236"/>
      <c r="AP20" s="260"/>
      <c r="AQ20" s="72">
        <v>16</v>
      </c>
      <c r="AR20" s="234" t="s">
        <v>18</v>
      </c>
      <c r="AS20" s="69"/>
      <c r="AT20" s="260"/>
      <c r="AU20" s="247">
        <v>16</v>
      </c>
      <c r="AV20" s="248" t="s">
        <v>17</v>
      </c>
      <c r="AW20" s="251"/>
      <c r="AX20" s="85"/>
      <c r="AY20" s="84"/>
      <c r="AZ20" s="58"/>
      <c r="BA20" s="58"/>
      <c r="BB20" s="335" t="s">
        <v>92</v>
      </c>
      <c r="BC20" s="335"/>
      <c r="BD20" s="335"/>
      <c r="BE20" s="335"/>
      <c r="BF20" s="335"/>
      <c r="BG20" s="335"/>
      <c r="BH20" s="335"/>
      <c r="BI20" s="335"/>
      <c r="BJ20" s="336"/>
      <c r="BK20" s="72">
        <v>16</v>
      </c>
      <c r="BL20" s="285">
        <v>7</v>
      </c>
      <c r="BM20" s="236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</row>
    <row r="21" spans="1:96" ht="12" customHeight="1" thickBot="1" x14ac:dyDescent="0.25">
      <c r="A21" s="261"/>
      <c r="B21" s="262"/>
      <c r="C21" s="72">
        <v>17</v>
      </c>
      <c r="D21" s="234" t="s">
        <v>14</v>
      </c>
      <c r="E21" s="235"/>
      <c r="F21" s="260"/>
      <c r="G21" s="244">
        <v>17</v>
      </c>
      <c r="H21" s="245" t="s">
        <v>15</v>
      </c>
      <c r="I21" s="250"/>
      <c r="J21" s="260"/>
      <c r="K21" s="244">
        <v>17</v>
      </c>
      <c r="L21" s="245" t="s">
        <v>15</v>
      </c>
      <c r="M21" s="250"/>
      <c r="N21" s="260"/>
      <c r="O21" s="72">
        <v>17</v>
      </c>
      <c r="P21" s="234" t="s">
        <v>14</v>
      </c>
      <c r="Q21" s="69"/>
      <c r="R21" s="260"/>
      <c r="S21" s="72">
        <v>17</v>
      </c>
      <c r="T21" s="234" t="s">
        <v>16</v>
      </c>
      <c r="U21" s="69"/>
      <c r="V21" s="260"/>
      <c r="W21" s="247">
        <v>17</v>
      </c>
      <c r="X21" s="248" t="s">
        <v>17</v>
      </c>
      <c r="Y21" s="251"/>
      <c r="Z21" s="260"/>
      <c r="AA21" s="72">
        <v>17</v>
      </c>
      <c r="AB21" s="234" t="s">
        <v>14</v>
      </c>
      <c r="AC21" s="69"/>
      <c r="AD21" s="260"/>
      <c r="AE21" s="72">
        <v>18</v>
      </c>
      <c r="AF21" s="234" t="s">
        <v>18</v>
      </c>
      <c r="AG21" s="69"/>
      <c r="AH21" s="260">
        <v>38</v>
      </c>
      <c r="AI21" s="70">
        <v>17</v>
      </c>
      <c r="AJ21" s="239" t="s">
        <v>19</v>
      </c>
      <c r="AK21" s="71"/>
      <c r="AL21" s="260"/>
      <c r="AM21" s="72">
        <v>17</v>
      </c>
      <c r="AN21" s="234" t="s">
        <v>14</v>
      </c>
      <c r="AO21" s="235"/>
      <c r="AP21" s="260"/>
      <c r="AQ21" s="244">
        <v>17</v>
      </c>
      <c r="AR21" s="245" t="s">
        <v>15</v>
      </c>
      <c r="AS21" s="250"/>
      <c r="AT21" s="260"/>
      <c r="AU21" s="70">
        <v>17</v>
      </c>
      <c r="AV21" s="239" t="s">
        <v>19</v>
      </c>
      <c r="AW21" s="71"/>
      <c r="AX21" s="85"/>
      <c r="AY21" s="84"/>
      <c r="AZ21" s="58"/>
      <c r="BA21" s="58"/>
      <c r="BB21" s="335" t="s">
        <v>93</v>
      </c>
      <c r="BC21" s="335"/>
      <c r="BD21" s="335"/>
      <c r="BE21" s="335"/>
      <c r="BF21" s="335"/>
      <c r="BG21" s="335"/>
      <c r="BH21" s="335"/>
      <c r="BI21" s="335"/>
      <c r="BJ21" s="336"/>
      <c r="BK21" s="72">
        <v>17</v>
      </c>
      <c r="BL21" s="285">
        <v>7</v>
      </c>
      <c r="BM21" s="235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</row>
    <row r="22" spans="1:96" ht="12" customHeight="1" thickBot="1" x14ac:dyDescent="0.25">
      <c r="A22" s="261"/>
      <c r="B22" s="262"/>
      <c r="C22" s="72">
        <v>18</v>
      </c>
      <c r="D22" s="234" t="s">
        <v>16</v>
      </c>
      <c r="E22" s="235"/>
      <c r="F22" s="260"/>
      <c r="G22" s="247">
        <v>18</v>
      </c>
      <c r="H22" s="248" t="s">
        <v>17</v>
      </c>
      <c r="I22" s="251"/>
      <c r="J22" s="260"/>
      <c r="K22" s="247">
        <v>18</v>
      </c>
      <c r="L22" s="248" t="s">
        <v>17</v>
      </c>
      <c r="M22" s="251"/>
      <c r="N22" s="260"/>
      <c r="O22" s="72">
        <v>18</v>
      </c>
      <c r="P22" s="234" t="s">
        <v>14</v>
      </c>
      <c r="Q22" s="69"/>
      <c r="R22" s="260"/>
      <c r="S22" s="72">
        <v>18</v>
      </c>
      <c r="T22" s="234" t="s">
        <v>18</v>
      </c>
      <c r="U22" s="69"/>
      <c r="V22" s="260">
        <v>25</v>
      </c>
      <c r="W22" s="70">
        <v>18</v>
      </c>
      <c r="X22" s="239" t="s">
        <v>19</v>
      </c>
      <c r="Y22" s="71"/>
      <c r="Z22" s="260"/>
      <c r="AA22" s="72">
        <v>18</v>
      </c>
      <c r="AB22" s="234" t="s">
        <v>14</v>
      </c>
      <c r="AC22" s="69"/>
      <c r="AD22" s="260"/>
      <c r="AE22" s="244">
        <v>19</v>
      </c>
      <c r="AF22" s="245" t="s">
        <v>15</v>
      </c>
      <c r="AG22" s="250"/>
      <c r="AH22" s="260"/>
      <c r="AI22" s="72">
        <v>18</v>
      </c>
      <c r="AJ22" s="234" t="s">
        <v>14</v>
      </c>
      <c r="AK22" s="69"/>
      <c r="AL22" s="260"/>
      <c r="AM22" s="72">
        <v>18</v>
      </c>
      <c r="AN22" s="234" t="s">
        <v>16</v>
      </c>
      <c r="AO22" s="235"/>
      <c r="AP22" s="260"/>
      <c r="AQ22" s="247">
        <v>18</v>
      </c>
      <c r="AR22" s="248" t="s">
        <v>17</v>
      </c>
      <c r="AS22" s="251"/>
      <c r="AT22" s="260"/>
      <c r="AU22" s="72">
        <v>18</v>
      </c>
      <c r="AV22" s="234" t="s">
        <v>14</v>
      </c>
      <c r="AW22" s="69"/>
      <c r="AX22" s="85"/>
      <c r="AY22" s="84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72">
        <v>18</v>
      </c>
      <c r="BL22" s="285">
        <v>7</v>
      </c>
      <c r="BM22" s="235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</row>
    <row r="23" spans="1:96" ht="12" customHeight="1" thickBot="1" x14ac:dyDescent="0.25">
      <c r="A23" s="261"/>
      <c r="B23" s="262"/>
      <c r="C23" s="72">
        <v>19</v>
      </c>
      <c r="D23" s="234" t="s">
        <v>18</v>
      </c>
      <c r="E23" s="235"/>
      <c r="F23" s="260">
        <v>8</v>
      </c>
      <c r="G23" s="70">
        <v>19</v>
      </c>
      <c r="H23" s="239" t="s">
        <v>19</v>
      </c>
      <c r="I23" s="71"/>
      <c r="J23" s="260">
        <v>12</v>
      </c>
      <c r="K23" s="70">
        <v>19</v>
      </c>
      <c r="L23" s="239" t="s">
        <v>19</v>
      </c>
      <c r="M23" s="71"/>
      <c r="N23" s="260"/>
      <c r="O23" s="72">
        <v>19</v>
      </c>
      <c r="P23" s="234" t="s">
        <v>16</v>
      </c>
      <c r="Q23" s="69"/>
      <c r="R23" s="260"/>
      <c r="S23" s="244">
        <v>19</v>
      </c>
      <c r="T23" s="245" t="s">
        <v>15</v>
      </c>
      <c r="U23" s="250"/>
      <c r="V23" s="260"/>
      <c r="W23" s="72">
        <v>19</v>
      </c>
      <c r="X23" s="234" t="s">
        <v>14</v>
      </c>
      <c r="Y23" s="69"/>
      <c r="Z23" s="260"/>
      <c r="AA23" s="72">
        <v>19</v>
      </c>
      <c r="AB23" s="234" t="s">
        <v>16</v>
      </c>
      <c r="AC23" s="69"/>
      <c r="AD23" s="260"/>
      <c r="AE23" s="247">
        <v>20</v>
      </c>
      <c r="AF23" s="248" t="s">
        <v>17</v>
      </c>
      <c r="AG23" s="251"/>
      <c r="AH23" s="260"/>
      <c r="AI23" s="72">
        <v>19</v>
      </c>
      <c r="AJ23" s="234" t="s">
        <v>14</v>
      </c>
      <c r="AK23" s="69"/>
      <c r="AL23" s="260"/>
      <c r="AM23" s="72">
        <v>19</v>
      </c>
      <c r="AN23" s="234" t="s">
        <v>18</v>
      </c>
      <c r="AO23" s="235"/>
      <c r="AP23" s="260">
        <v>47</v>
      </c>
      <c r="AQ23" s="70">
        <v>19</v>
      </c>
      <c r="AR23" s="239" t="s">
        <v>19</v>
      </c>
      <c r="AS23" s="71"/>
      <c r="AT23" s="260"/>
      <c r="AU23" s="72">
        <v>19</v>
      </c>
      <c r="AV23" s="234" t="s">
        <v>14</v>
      </c>
      <c r="AW23" s="69"/>
      <c r="AX23" s="85"/>
      <c r="AY23" s="84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72">
        <v>19</v>
      </c>
      <c r="BL23" s="285">
        <v>7</v>
      </c>
      <c r="BM23" s="235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</row>
    <row r="24" spans="1:96" ht="12" customHeight="1" thickBot="1" x14ac:dyDescent="0.25">
      <c r="A24" s="261"/>
      <c r="B24" s="262"/>
      <c r="C24" s="244">
        <v>20</v>
      </c>
      <c r="D24" s="245" t="s">
        <v>15</v>
      </c>
      <c r="E24" s="252"/>
      <c r="F24" s="260"/>
      <c r="G24" s="72">
        <v>20</v>
      </c>
      <c r="H24" s="234" t="s">
        <v>14</v>
      </c>
      <c r="I24" s="69"/>
      <c r="J24" s="260"/>
      <c r="K24" s="72">
        <v>20</v>
      </c>
      <c r="L24" s="234" t="s">
        <v>14</v>
      </c>
      <c r="M24" s="69"/>
      <c r="N24" s="260"/>
      <c r="O24" s="72">
        <v>20</v>
      </c>
      <c r="P24" s="234" t="s">
        <v>18</v>
      </c>
      <c r="Q24" s="69"/>
      <c r="R24" s="260"/>
      <c r="S24" s="247">
        <v>20</v>
      </c>
      <c r="T24" s="248" t="s">
        <v>17</v>
      </c>
      <c r="U24" s="251"/>
      <c r="V24" s="260"/>
      <c r="W24" s="72">
        <v>20</v>
      </c>
      <c r="X24" s="234" t="s">
        <v>14</v>
      </c>
      <c r="Y24" s="69"/>
      <c r="Z24" s="260"/>
      <c r="AA24" s="72">
        <v>20</v>
      </c>
      <c r="AB24" s="234" t="s">
        <v>18</v>
      </c>
      <c r="AC24" s="69"/>
      <c r="AD24" s="260"/>
      <c r="AE24" s="70">
        <v>21</v>
      </c>
      <c r="AF24" s="239" t="s">
        <v>19</v>
      </c>
      <c r="AG24" s="71"/>
      <c r="AH24" s="260"/>
      <c r="AI24" s="72">
        <v>20</v>
      </c>
      <c r="AJ24" s="234" t="s">
        <v>16</v>
      </c>
      <c r="AK24" s="69"/>
      <c r="AL24" s="260"/>
      <c r="AM24" s="244">
        <v>20</v>
      </c>
      <c r="AN24" s="245" t="s">
        <v>15</v>
      </c>
      <c r="AO24" s="252"/>
      <c r="AP24" s="260"/>
      <c r="AQ24" s="72">
        <v>20</v>
      </c>
      <c r="AR24" s="234" t="s">
        <v>14</v>
      </c>
      <c r="AS24" s="69"/>
      <c r="AT24" s="260"/>
      <c r="AU24" s="72">
        <v>20</v>
      </c>
      <c r="AV24" s="234" t="s">
        <v>16</v>
      </c>
      <c r="AW24" s="69"/>
      <c r="AX24" s="85"/>
      <c r="AY24" s="84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244">
        <v>20</v>
      </c>
      <c r="BL24" s="245" t="s">
        <v>15</v>
      </c>
      <c r="BM24" s="252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</row>
    <row r="25" spans="1:96" ht="12" customHeight="1" thickBot="1" x14ac:dyDescent="0.25">
      <c r="A25" s="319"/>
      <c r="B25" s="320"/>
      <c r="C25" s="247">
        <v>21</v>
      </c>
      <c r="D25" s="248" t="s">
        <v>17</v>
      </c>
      <c r="E25" s="249"/>
      <c r="F25" s="260"/>
      <c r="G25" s="72">
        <v>21</v>
      </c>
      <c r="H25" s="234" t="s">
        <v>14</v>
      </c>
      <c r="I25" s="69"/>
      <c r="J25" s="260"/>
      <c r="K25" s="72">
        <v>21</v>
      </c>
      <c r="L25" s="234" t="s">
        <v>14</v>
      </c>
      <c r="M25" s="69"/>
      <c r="N25" s="260"/>
      <c r="O25" s="244">
        <v>21</v>
      </c>
      <c r="P25" s="245" t="s">
        <v>15</v>
      </c>
      <c r="Q25" s="250"/>
      <c r="R25" s="260">
        <v>21</v>
      </c>
      <c r="S25" s="70">
        <v>21</v>
      </c>
      <c r="T25" s="239" t="s">
        <v>19</v>
      </c>
      <c r="U25" s="71"/>
      <c r="V25" s="260"/>
      <c r="W25" s="72">
        <v>21</v>
      </c>
      <c r="X25" s="234" t="s">
        <v>16</v>
      </c>
      <c r="Y25" s="69"/>
      <c r="Z25" s="260"/>
      <c r="AA25" s="244">
        <v>21</v>
      </c>
      <c r="AB25" s="245" t="s">
        <v>15</v>
      </c>
      <c r="AC25" s="250"/>
      <c r="AD25" s="260">
        <v>34</v>
      </c>
      <c r="AE25" s="72">
        <v>22</v>
      </c>
      <c r="AF25" s="234" t="s">
        <v>14</v>
      </c>
      <c r="AG25" s="69"/>
      <c r="AH25" s="260"/>
      <c r="AI25" s="72">
        <v>21</v>
      </c>
      <c r="AJ25" s="234" t="s">
        <v>18</v>
      </c>
      <c r="AK25" s="69"/>
      <c r="AL25" s="260"/>
      <c r="AM25" s="247">
        <v>21</v>
      </c>
      <c r="AN25" s="248" t="s">
        <v>17</v>
      </c>
      <c r="AO25" s="249"/>
      <c r="AP25" s="260"/>
      <c r="AQ25" s="72">
        <v>21</v>
      </c>
      <c r="AR25" s="234" t="s">
        <v>14</v>
      </c>
      <c r="AS25" s="69"/>
      <c r="AT25" s="260"/>
      <c r="AU25" s="72">
        <v>21</v>
      </c>
      <c r="AV25" s="234" t="s">
        <v>18</v>
      </c>
      <c r="AW25" s="69"/>
      <c r="AX25" s="85"/>
      <c r="AY25" s="84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247">
        <v>21</v>
      </c>
      <c r="BL25" s="248" t="s">
        <v>17</v>
      </c>
      <c r="BM25" s="249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</row>
    <row r="26" spans="1:96" ht="12" customHeight="1" thickBot="1" x14ac:dyDescent="0.25">
      <c r="A26" s="328">
        <v>4</v>
      </c>
      <c r="B26" s="329"/>
      <c r="C26" s="70">
        <v>22</v>
      </c>
      <c r="D26" s="239" t="s">
        <v>19</v>
      </c>
      <c r="E26" s="238"/>
      <c r="F26" s="260"/>
      <c r="G26" s="72">
        <v>22</v>
      </c>
      <c r="H26" s="234" t="s">
        <v>16</v>
      </c>
      <c r="I26" s="69"/>
      <c r="J26" s="260"/>
      <c r="K26" s="72">
        <v>22</v>
      </c>
      <c r="L26" s="234" t="s">
        <v>16</v>
      </c>
      <c r="M26" s="69"/>
      <c r="N26" s="260"/>
      <c r="O26" s="247">
        <v>22</v>
      </c>
      <c r="P26" s="248" t="s">
        <v>17</v>
      </c>
      <c r="Q26" s="251"/>
      <c r="R26" s="260"/>
      <c r="S26" s="72">
        <v>22</v>
      </c>
      <c r="T26" s="234" t="s">
        <v>14</v>
      </c>
      <c r="U26" s="69"/>
      <c r="V26" s="260"/>
      <c r="W26" s="72">
        <v>22</v>
      </c>
      <c r="X26" s="234" t="s">
        <v>18</v>
      </c>
      <c r="Y26" s="69"/>
      <c r="Z26" s="260"/>
      <c r="AA26" s="247">
        <v>22</v>
      </c>
      <c r="AB26" s="248" t="s">
        <v>17</v>
      </c>
      <c r="AC26" s="251"/>
      <c r="AD26" s="260"/>
      <c r="AE26" s="72">
        <v>23</v>
      </c>
      <c r="AF26" s="234" t="s">
        <v>14</v>
      </c>
      <c r="AG26" s="69"/>
      <c r="AH26" s="260"/>
      <c r="AI26" s="244">
        <v>22</v>
      </c>
      <c r="AJ26" s="245" t="s">
        <v>15</v>
      </c>
      <c r="AK26" s="250"/>
      <c r="AL26" s="260">
        <v>43</v>
      </c>
      <c r="AM26" s="70">
        <v>22</v>
      </c>
      <c r="AN26" s="239" t="s">
        <v>19</v>
      </c>
      <c r="AO26" s="238"/>
      <c r="AP26" s="260"/>
      <c r="AQ26" s="72">
        <v>22</v>
      </c>
      <c r="AR26" s="234" t="s">
        <v>16</v>
      </c>
      <c r="AS26" s="69"/>
      <c r="AT26" s="260">
        <v>52</v>
      </c>
      <c r="AU26" s="244">
        <v>22</v>
      </c>
      <c r="AV26" s="245" t="s">
        <v>15</v>
      </c>
      <c r="AW26" s="250"/>
      <c r="AX26" s="85"/>
      <c r="AY26" s="84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</row>
    <row r="27" spans="1:96" ht="12" customHeight="1" thickBot="1" x14ac:dyDescent="0.25">
      <c r="A27" s="261"/>
      <c r="B27" s="262"/>
      <c r="C27" s="72">
        <v>23</v>
      </c>
      <c r="D27" s="234" t="s">
        <v>14</v>
      </c>
      <c r="E27" s="235"/>
      <c r="F27" s="260"/>
      <c r="G27" s="72">
        <v>23</v>
      </c>
      <c r="H27" s="234" t="s">
        <v>18</v>
      </c>
      <c r="I27" s="69"/>
      <c r="J27" s="260"/>
      <c r="K27" s="72">
        <v>23</v>
      </c>
      <c r="L27" s="234" t="s">
        <v>18</v>
      </c>
      <c r="M27" s="69"/>
      <c r="N27" s="260">
        <v>17</v>
      </c>
      <c r="O27" s="70">
        <v>23</v>
      </c>
      <c r="P27" s="239" t="s">
        <v>19</v>
      </c>
      <c r="Q27" s="71"/>
      <c r="R27" s="260"/>
      <c r="S27" s="72">
        <v>23</v>
      </c>
      <c r="T27" s="234" t="s">
        <v>14</v>
      </c>
      <c r="U27" s="69"/>
      <c r="V27" s="260"/>
      <c r="W27" s="244">
        <v>23</v>
      </c>
      <c r="X27" s="245" t="s">
        <v>15</v>
      </c>
      <c r="Y27" s="250"/>
      <c r="Z27" s="260">
        <v>30</v>
      </c>
      <c r="AA27" s="70">
        <v>23</v>
      </c>
      <c r="AB27" s="239" t="s">
        <v>19</v>
      </c>
      <c r="AC27" s="71"/>
      <c r="AD27" s="260"/>
      <c r="AE27" s="72">
        <v>24</v>
      </c>
      <c r="AF27" s="234" t="s">
        <v>16</v>
      </c>
      <c r="AG27" s="69"/>
      <c r="AH27" s="260"/>
      <c r="AI27" s="247">
        <v>23</v>
      </c>
      <c r="AJ27" s="248" t="s">
        <v>17</v>
      </c>
      <c r="AK27" s="251"/>
      <c r="AL27" s="260"/>
      <c r="AM27" s="72">
        <v>23</v>
      </c>
      <c r="AN27" s="234" t="s">
        <v>14</v>
      </c>
      <c r="AO27" s="235"/>
      <c r="AP27" s="260"/>
      <c r="AQ27" s="72">
        <v>23</v>
      </c>
      <c r="AR27" s="234" t="s">
        <v>18</v>
      </c>
      <c r="AS27" s="69"/>
      <c r="AT27" s="260"/>
      <c r="AU27" s="247">
        <v>23</v>
      </c>
      <c r="AV27" s="248" t="s">
        <v>17</v>
      </c>
      <c r="AW27" s="251"/>
      <c r="AX27" s="85"/>
      <c r="AY27" s="84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1" t="s">
        <v>20</v>
      </c>
      <c r="BL27" s="2"/>
      <c r="BM27" s="5">
        <f>SUM(BM5:BM25)</f>
        <v>28.35</v>
      </c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</row>
    <row r="28" spans="1:96" ht="12" customHeight="1" thickBot="1" x14ac:dyDescent="0.25">
      <c r="A28" s="261"/>
      <c r="B28" s="262"/>
      <c r="C28" s="72">
        <v>24</v>
      </c>
      <c r="D28" s="234" t="s">
        <v>14</v>
      </c>
      <c r="E28" s="235"/>
      <c r="F28" s="260"/>
      <c r="G28" s="244">
        <v>24</v>
      </c>
      <c r="H28" s="245" t="s">
        <v>15</v>
      </c>
      <c r="I28" s="250"/>
      <c r="J28" s="260"/>
      <c r="K28" s="244">
        <v>24</v>
      </c>
      <c r="L28" s="245" t="s">
        <v>15</v>
      </c>
      <c r="M28" s="250"/>
      <c r="N28" s="260"/>
      <c r="O28" s="72">
        <v>24</v>
      </c>
      <c r="P28" s="234" t="s">
        <v>14</v>
      </c>
      <c r="Q28" s="69"/>
      <c r="R28" s="260"/>
      <c r="S28" s="72">
        <v>24</v>
      </c>
      <c r="T28" s="234" t="s">
        <v>16</v>
      </c>
      <c r="U28" s="69"/>
      <c r="V28" s="260"/>
      <c r="W28" s="247">
        <v>24</v>
      </c>
      <c r="X28" s="248" t="s">
        <v>17</v>
      </c>
      <c r="Y28" s="251"/>
      <c r="Z28" s="260"/>
      <c r="AA28" s="72">
        <v>24</v>
      </c>
      <c r="AB28" s="234" t="s">
        <v>14</v>
      </c>
      <c r="AC28" s="69"/>
      <c r="AD28" s="260"/>
      <c r="AE28" s="72">
        <v>25</v>
      </c>
      <c r="AF28" s="234" t="s">
        <v>18</v>
      </c>
      <c r="AG28" s="69"/>
      <c r="AH28" s="260">
        <v>39</v>
      </c>
      <c r="AI28" s="70">
        <v>24</v>
      </c>
      <c r="AJ28" s="239" t="s">
        <v>19</v>
      </c>
      <c r="AK28" s="71"/>
      <c r="AL28" s="260"/>
      <c r="AM28" s="72">
        <v>24</v>
      </c>
      <c r="AN28" s="234" t="s">
        <v>14</v>
      </c>
      <c r="AO28" s="235"/>
      <c r="AP28" s="260"/>
      <c r="AQ28" s="244">
        <v>24</v>
      </c>
      <c r="AR28" s="245" t="s">
        <v>15</v>
      </c>
      <c r="AS28" s="250"/>
      <c r="AT28" s="260"/>
      <c r="AU28" s="70">
        <v>24</v>
      </c>
      <c r="AV28" s="239" t="s">
        <v>19</v>
      </c>
      <c r="AW28" s="71"/>
      <c r="AX28" s="85"/>
      <c r="AY28" s="84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85"/>
      <c r="BL28" s="96"/>
      <c r="BM28" s="85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</row>
    <row r="29" spans="1:96" ht="12" customHeight="1" thickBot="1" x14ac:dyDescent="0.25">
      <c r="A29" s="261"/>
      <c r="B29" s="262"/>
      <c r="C29" s="72">
        <v>25</v>
      </c>
      <c r="D29" s="234" t="s">
        <v>16</v>
      </c>
      <c r="E29" s="235"/>
      <c r="F29" s="260"/>
      <c r="G29" s="247">
        <v>25</v>
      </c>
      <c r="H29" s="248" t="s">
        <v>17</v>
      </c>
      <c r="I29" s="251"/>
      <c r="J29" s="260"/>
      <c r="K29" s="247">
        <v>25</v>
      </c>
      <c r="L29" s="248" t="s">
        <v>17</v>
      </c>
      <c r="M29" s="251"/>
      <c r="N29" s="260"/>
      <c r="O29" s="72">
        <v>25</v>
      </c>
      <c r="P29" s="234" t="s">
        <v>14</v>
      </c>
      <c r="Q29" s="69"/>
      <c r="R29" s="260"/>
      <c r="S29" s="72">
        <v>25</v>
      </c>
      <c r="T29" s="234" t="s">
        <v>18</v>
      </c>
      <c r="U29" s="69"/>
      <c r="V29" s="260">
        <v>26</v>
      </c>
      <c r="W29" s="70">
        <v>25</v>
      </c>
      <c r="X29" s="239" t="s">
        <v>19</v>
      </c>
      <c r="Y29" s="71"/>
      <c r="Z29" s="260"/>
      <c r="AA29" s="72">
        <v>25</v>
      </c>
      <c r="AB29" s="234" t="s">
        <v>14</v>
      </c>
      <c r="AC29" s="69"/>
      <c r="AD29" s="260"/>
      <c r="AE29" s="244">
        <v>26</v>
      </c>
      <c r="AF29" s="245" t="s">
        <v>15</v>
      </c>
      <c r="AG29" s="250"/>
      <c r="AH29" s="260"/>
      <c r="AI29" s="72">
        <v>25</v>
      </c>
      <c r="AJ29" s="234" t="s">
        <v>14</v>
      </c>
      <c r="AK29" s="69"/>
      <c r="AL29" s="260"/>
      <c r="AM29" s="72">
        <v>25</v>
      </c>
      <c r="AN29" s="234" t="s">
        <v>16</v>
      </c>
      <c r="AO29" s="235"/>
      <c r="AP29" s="260"/>
      <c r="AQ29" s="247">
        <v>25</v>
      </c>
      <c r="AR29" s="248" t="s">
        <v>17</v>
      </c>
      <c r="AS29" s="251"/>
      <c r="AT29" s="260"/>
      <c r="AU29" s="244">
        <v>25</v>
      </c>
      <c r="AV29" s="245" t="s">
        <v>14</v>
      </c>
      <c r="AW29" s="250"/>
      <c r="AX29" s="85"/>
      <c r="AY29" s="84"/>
      <c r="AZ29" s="58"/>
      <c r="BA29" s="58"/>
      <c r="BB29" s="335" t="s">
        <v>94</v>
      </c>
      <c r="BC29" s="335"/>
      <c r="BD29" s="335"/>
      <c r="BE29" s="335"/>
      <c r="BF29" s="335"/>
      <c r="BG29" s="335"/>
      <c r="BH29" s="335"/>
      <c r="BI29" s="335"/>
      <c r="BJ29" s="336"/>
      <c r="BK29" s="6" t="s">
        <v>21</v>
      </c>
      <c r="BL29" s="7"/>
      <c r="BM29" s="8">
        <v>3</v>
      </c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</row>
    <row r="30" spans="1:96" ht="12" customHeight="1" thickBot="1" x14ac:dyDescent="0.25">
      <c r="A30" s="261"/>
      <c r="B30" s="262"/>
      <c r="C30" s="72">
        <v>26</v>
      </c>
      <c r="D30" s="234" t="s">
        <v>18</v>
      </c>
      <c r="E30" s="235"/>
      <c r="F30" s="260">
        <v>9</v>
      </c>
      <c r="G30" s="70">
        <v>26</v>
      </c>
      <c r="H30" s="239" t="s">
        <v>19</v>
      </c>
      <c r="I30" s="71"/>
      <c r="J30" s="260">
        <v>13</v>
      </c>
      <c r="K30" s="70">
        <v>26</v>
      </c>
      <c r="L30" s="239" t="s">
        <v>19</v>
      </c>
      <c r="M30" s="71"/>
      <c r="N30" s="260"/>
      <c r="O30" s="72">
        <v>26</v>
      </c>
      <c r="P30" s="234" t="s">
        <v>16</v>
      </c>
      <c r="Q30" s="69"/>
      <c r="R30" s="260"/>
      <c r="S30" s="244">
        <v>26</v>
      </c>
      <c r="T30" s="245" t="s">
        <v>15</v>
      </c>
      <c r="U30" s="250"/>
      <c r="V30" s="260"/>
      <c r="W30" s="72">
        <v>26</v>
      </c>
      <c r="X30" s="234" t="s">
        <v>14</v>
      </c>
      <c r="Y30" s="69"/>
      <c r="Z30" s="260"/>
      <c r="AA30" s="72">
        <v>26</v>
      </c>
      <c r="AB30" s="234" t="s">
        <v>16</v>
      </c>
      <c r="AC30" s="69"/>
      <c r="AD30" s="260"/>
      <c r="AE30" s="247">
        <v>27</v>
      </c>
      <c r="AF30" s="248" t="s">
        <v>17</v>
      </c>
      <c r="AG30" s="251"/>
      <c r="AH30" s="260"/>
      <c r="AI30" s="72">
        <v>26</v>
      </c>
      <c r="AJ30" s="234" t="s">
        <v>14</v>
      </c>
      <c r="AK30" s="69"/>
      <c r="AL30" s="260"/>
      <c r="AM30" s="72">
        <v>26</v>
      </c>
      <c r="AN30" s="234" t="s">
        <v>18</v>
      </c>
      <c r="AO30" s="235"/>
      <c r="AP30" s="260">
        <v>48</v>
      </c>
      <c r="AQ30" s="70">
        <v>26</v>
      </c>
      <c r="AR30" s="239" t="s">
        <v>19</v>
      </c>
      <c r="AS30" s="71"/>
      <c r="AT30" s="260"/>
      <c r="AU30" s="72">
        <v>26</v>
      </c>
      <c r="AV30" s="234" t="s">
        <v>14</v>
      </c>
      <c r="AW30" s="69"/>
      <c r="AX30" s="85"/>
      <c r="AY30" s="84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85"/>
      <c r="BL30" s="96"/>
      <c r="BM30" s="85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</row>
    <row r="31" spans="1:96" ht="12" customHeight="1" thickBot="1" x14ac:dyDescent="0.25">
      <c r="A31" s="261"/>
      <c r="B31" s="262"/>
      <c r="C31" s="244">
        <v>27</v>
      </c>
      <c r="D31" s="245" t="s">
        <v>15</v>
      </c>
      <c r="E31" s="246"/>
      <c r="F31" s="260"/>
      <c r="G31" s="72">
        <v>27</v>
      </c>
      <c r="H31" s="234" t="s">
        <v>14</v>
      </c>
      <c r="I31" s="69"/>
      <c r="J31" s="260"/>
      <c r="K31" s="72">
        <v>27</v>
      </c>
      <c r="L31" s="234" t="s">
        <v>14</v>
      </c>
      <c r="M31" s="69"/>
      <c r="N31" s="260"/>
      <c r="O31" s="72">
        <v>27</v>
      </c>
      <c r="P31" s="234" t="s">
        <v>18</v>
      </c>
      <c r="Q31" s="69"/>
      <c r="R31" s="260"/>
      <c r="S31" s="247">
        <v>27</v>
      </c>
      <c r="T31" s="248" t="s">
        <v>17</v>
      </c>
      <c r="U31" s="251"/>
      <c r="V31" s="260"/>
      <c r="W31" s="72">
        <v>27</v>
      </c>
      <c r="X31" s="234" t="s">
        <v>14</v>
      </c>
      <c r="Y31" s="69"/>
      <c r="Z31" s="260"/>
      <c r="AA31" s="72">
        <v>27</v>
      </c>
      <c r="AB31" s="234" t="s">
        <v>18</v>
      </c>
      <c r="AC31" s="69"/>
      <c r="AD31" s="260"/>
      <c r="AE31" s="70">
        <v>28</v>
      </c>
      <c r="AF31" s="239" t="s">
        <v>19</v>
      </c>
      <c r="AG31" s="71"/>
      <c r="AH31" s="260"/>
      <c r="AI31" s="72">
        <v>27</v>
      </c>
      <c r="AJ31" s="234" t="s">
        <v>16</v>
      </c>
      <c r="AK31" s="69"/>
      <c r="AL31" s="260"/>
      <c r="AM31" s="244">
        <v>27</v>
      </c>
      <c r="AN31" s="245" t="s">
        <v>15</v>
      </c>
      <c r="AO31" s="246"/>
      <c r="AP31" s="260"/>
      <c r="AQ31" s="72">
        <v>27</v>
      </c>
      <c r="AR31" s="234" t="s">
        <v>14</v>
      </c>
      <c r="AS31" s="69"/>
      <c r="AT31" s="260"/>
      <c r="AU31" s="72">
        <v>27</v>
      </c>
      <c r="AV31" s="234" t="s">
        <v>16</v>
      </c>
      <c r="AW31" s="69"/>
      <c r="AX31" s="85"/>
      <c r="AY31" s="84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9" t="s">
        <v>22</v>
      </c>
      <c r="BL31" s="10"/>
      <c r="BM31" s="11">
        <f>SUM(BL23,BL22,BL21,BL20,BL19)</f>
        <v>35</v>
      </c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</row>
    <row r="32" spans="1:96" ht="12" customHeight="1" thickBot="1" x14ac:dyDescent="0.25">
      <c r="A32" s="319"/>
      <c r="B32" s="320"/>
      <c r="C32" s="247">
        <v>28</v>
      </c>
      <c r="D32" s="248" t="s">
        <v>17</v>
      </c>
      <c r="E32" s="249"/>
      <c r="F32" s="260"/>
      <c r="G32" s="73">
        <v>28</v>
      </c>
      <c r="H32" s="240" t="s">
        <v>14</v>
      </c>
      <c r="I32" s="74"/>
      <c r="J32" s="260"/>
      <c r="K32" s="72">
        <v>28</v>
      </c>
      <c r="L32" s="234" t="s">
        <v>14</v>
      </c>
      <c r="M32" s="69"/>
      <c r="N32" s="260"/>
      <c r="O32" s="244">
        <v>28</v>
      </c>
      <c r="P32" s="245" t="s">
        <v>15</v>
      </c>
      <c r="Q32" s="250"/>
      <c r="R32" s="260">
        <v>22</v>
      </c>
      <c r="S32" s="70">
        <v>28</v>
      </c>
      <c r="T32" s="239" t="s">
        <v>19</v>
      </c>
      <c r="U32" s="71"/>
      <c r="V32" s="260"/>
      <c r="W32" s="72">
        <v>28</v>
      </c>
      <c r="X32" s="234" t="s">
        <v>16</v>
      </c>
      <c r="Y32" s="69"/>
      <c r="Z32" s="260"/>
      <c r="AA32" s="244">
        <v>28</v>
      </c>
      <c r="AB32" s="245" t="s">
        <v>15</v>
      </c>
      <c r="AC32" s="250"/>
      <c r="AD32" s="260">
        <v>35</v>
      </c>
      <c r="AE32" s="72">
        <v>29</v>
      </c>
      <c r="AF32" s="234" t="s">
        <v>14</v>
      </c>
      <c r="AG32" s="69"/>
      <c r="AH32" s="260"/>
      <c r="AI32" s="72">
        <v>28</v>
      </c>
      <c r="AJ32" s="234" t="s">
        <v>18</v>
      </c>
      <c r="AK32" s="69"/>
      <c r="AL32" s="260"/>
      <c r="AM32" s="247">
        <v>28</v>
      </c>
      <c r="AN32" s="248" t="s">
        <v>17</v>
      </c>
      <c r="AO32" s="249"/>
      <c r="AP32" s="260"/>
      <c r="AQ32" s="72">
        <v>28</v>
      </c>
      <c r="AR32" s="234" t="s">
        <v>14</v>
      </c>
      <c r="AS32" s="69"/>
      <c r="AT32" s="260"/>
      <c r="AU32" s="72">
        <v>28</v>
      </c>
      <c r="AV32" s="234" t="s">
        <v>18</v>
      </c>
      <c r="AW32" s="69"/>
      <c r="AX32" s="85"/>
      <c r="AY32" s="84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</row>
    <row r="33" spans="1:96" ht="12" customHeight="1" thickBot="1" x14ac:dyDescent="0.25">
      <c r="A33" s="328">
        <v>5</v>
      </c>
      <c r="B33" s="329"/>
      <c r="C33" s="70">
        <v>29</v>
      </c>
      <c r="D33" s="239" t="s">
        <v>19</v>
      </c>
      <c r="E33" s="238"/>
      <c r="F33" s="113"/>
      <c r="G33" s="118"/>
      <c r="H33" s="119"/>
      <c r="I33" s="118"/>
      <c r="J33" s="260"/>
      <c r="K33" s="72">
        <v>29</v>
      </c>
      <c r="L33" s="234" t="s">
        <v>16</v>
      </c>
      <c r="M33" s="69"/>
      <c r="N33" s="260"/>
      <c r="O33" s="247">
        <v>29</v>
      </c>
      <c r="P33" s="248" t="s">
        <v>17</v>
      </c>
      <c r="Q33" s="251"/>
      <c r="R33" s="260"/>
      <c r="S33" s="72">
        <v>29</v>
      </c>
      <c r="T33" s="234" t="s">
        <v>14</v>
      </c>
      <c r="U33" s="69"/>
      <c r="V33" s="260"/>
      <c r="W33" s="72">
        <v>29</v>
      </c>
      <c r="X33" s="234" t="s">
        <v>18</v>
      </c>
      <c r="Y33" s="69"/>
      <c r="Z33" s="260"/>
      <c r="AA33" s="247">
        <v>29</v>
      </c>
      <c r="AB33" s="248" t="s">
        <v>17</v>
      </c>
      <c r="AC33" s="251"/>
      <c r="AD33" s="260"/>
      <c r="AE33" s="72">
        <v>30</v>
      </c>
      <c r="AF33" s="234" t="s">
        <v>14</v>
      </c>
      <c r="AG33" s="69"/>
      <c r="AH33" s="260"/>
      <c r="AI33" s="244">
        <v>29</v>
      </c>
      <c r="AJ33" s="245" t="s">
        <v>15</v>
      </c>
      <c r="AK33" s="250"/>
      <c r="AL33" s="260">
        <v>44</v>
      </c>
      <c r="AM33" s="70">
        <v>29</v>
      </c>
      <c r="AN33" s="239" t="s">
        <v>19</v>
      </c>
      <c r="AO33" s="238"/>
      <c r="AP33" s="260"/>
      <c r="AQ33" s="72">
        <v>29</v>
      </c>
      <c r="AR33" s="234" t="s">
        <v>16</v>
      </c>
      <c r="AS33" s="69"/>
      <c r="AT33" s="260"/>
      <c r="AU33" s="244">
        <v>29</v>
      </c>
      <c r="AV33" s="245" t="s">
        <v>15</v>
      </c>
      <c r="AW33" s="250"/>
      <c r="AX33" s="85"/>
      <c r="AY33" s="84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</row>
    <row r="34" spans="1:96" ht="12" customHeight="1" thickBot="1" x14ac:dyDescent="0.25">
      <c r="A34" s="261"/>
      <c r="B34" s="262"/>
      <c r="C34" s="72">
        <v>30</v>
      </c>
      <c r="D34" s="234" t="s">
        <v>14</v>
      </c>
      <c r="E34" s="236"/>
      <c r="F34" s="113"/>
      <c r="G34" s="118"/>
      <c r="H34" s="119"/>
      <c r="I34" s="118"/>
      <c r="J34" s="260"/>
      <c r="K34" s="72">
        <v>30</v>
      </c>
      <c r="L34" s="234" t="s">
        <v>18</v>
      </c>
      <c r="M34" s="69"/>
      <c r="N34" s="260">
        <v>18</v>
      </c>
      <c r="O34" s="241">
        <v>30</v>
      </c>
      <c r="P34" s="242" t="s">
        <v>19</v>
      </c>
      <c r="Q34" s="243"/>
      <c r="R34" s="260"/>
      <c r="S34" s="72">
        <v>30</v>
      </c>
      <c r="T34" s="234" t="s">
        <v>14</v>
      </c>
      <c r="U34" s="69"/>
      <c r="V34" s="260"/>
      <c r="W34" s="247">
        <v>30</v>
      </c>
      <c r="X34" s="248" t="s">
        <v>15</v>
      </c>
      <c r="Y34" s="251"/>
      <c r="Z34" s="260">
        <v>31</v>
      </c>
      <c r="AA34" s="70">
        <v>30</v>
      </c>
      <c r="AB34" s="239" t="s">
        <v>19</v>
      </c>
      <c r="AC34" s="71"/>
      <c r="AD34" s="260"/>
      <c r="AE34" s="72">
        <v>30</v>
      </c>
      <c r="AF34" s="234" t="s">
        <v>16</v>
      </c>
      <c r="AG34" s="69"/>
      <c r="AH34" s="260"/>
      <c r="AI34" s="247">
        <v>30</v>
      </c>
      <c r="AJ34" s="248" t="s">
        <v>17</v>
      </c>
      <c r="AK34" s="251"/>
      <c r="AL34" s="260"/>
      <c r="AM34" s="72">
        <v>30</v>
      </c>
      <c r="AN34" s="234" t="s">
        <v>14</v>
      </c>
      <c r="AO34" s="236"/>
      <c r="AP34" s="260"/>
      <c r="AQ34" s="73">
        <v>30</v>
      </c>
      <c r="AR34" s="240" t="s">
        <v>18</v>
      </c>
      <c r="AS34" s="74"/>
      <c r="AT34" s="260"/>
      <c r="AU34" s="247">
        <v>30</v>
      </c>
      <c r="AV34" s="248" t="s">
        <v>17</v>
      </c>
      <c r="AW34" s="251"/>
      <c r="AX34" s="85"/>
      <c r="AY34" s="84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</row>
    <row r="35" spans="1:96" ht="12" customHeight="1" thickBot="1" x14ac:dyDescent="0.25">
      <c r="A35" s="261"/>
      <c r="B35" s="262"/>
      <c r="C35" s="73">
        <v>31</v>
      </c>
      <c r="D35" s="240" t="s">
        <v>14</v>
      </c>
      <c r="E35" s="237"/>
      <c r="F35" s="113"/>
      <c r="G35" s="118"/>
      <c r="H35" s="119"/>
      <c r="I35" s="118"/>
      <c r="J35" s="260"/>
      <c r="K35" s="247">
        <v>31</v>
      </c>
      <c r="L35" s="248" t="s">
        <v>15</v>
      </c>
      <c r="M35" s="251"/>
      <c r="N35" s="115"/>
      <c r="O35" s="118"/>
      <c r="P35" s="119"/>
      <c r="Q35" s="118"/>
      <c r="R35" s="260"/>
      <c r="S35" s="73">
        <v>31</v>
      </c>
      <c r="T35" s="240" t="s">
        <v>16</v>
      </c>
      <c r="U35" s="74"/>
      <c r="V35" s="115"/>
      <c r="W35" s="118"/>
      <c r="X35" s="118"/>
      <c r="Y35" s="118"/>
      <c r="Z35" s="260"/>
      <c r="AA35" s="73">
        <v>31</v>
      </c>
      <c r="AB35" s="240" t="s">
        <v>14</v>
      </c>
      <c r="AC35" s="74"/>
      <c r="AD35" s="260"/>
      <c r="AE35" s="73">
        <v>31</v>
      </c>
      <c r="AF35" s="240" t="s">
        <v>18</v>
      </c>
      <c r="AG35" s="74"/>
      <c r="AH35" s="115"/>
      <c r="AI35" s="118"/>
      <c r="AJ35" s="119"/>
      <c r="AK35" s="118"/>
      <c r="AL35" s="260"/>
      <c r="AM35" s="73">
        <v>31</v>
      </c>
      <c r="AN35" s="240" t="s">
        <v>14</v>
      </c>
      <c r="AO35" s="74"/>
      <c r="AP35" s="115"/>
      <c r="AQ35" s="118"/>
      <c r="AR35" s="119"/>
      <c r="AS35" s="118"/>
      <c r="AT35" s="260"/>
      <c r="AU35" s="73">
        <v>31</v>
      </c>
      <c r="AV35" s="240" t="s">
        <v>19</v>
      </c>
      <c r="AW35" s="74"/>
      <c r="AX35" s="85"/>
      <c r="AY35" s="84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</row>
    <row r="36" spans="1:96" ht="9" customHeight="1" thickBot="1" x14ac:dyDescent="0.3">
      <c r="A36" s="99"/>
      <c r="B36" s="100"/>
      <c r="C36" s="85"/>
      <c r="D36" s="96"/>
      <c r="E36" s="85"/>
      <c r="F36" s="97"/>
      <c r="G36" s="85"/>
      <c r="H36" s="96"/>
      <c r="I36" s="85"/>
      <c r="J36" s="100"/>
      <c r="K36" s="125"/>
      <c r="L36" s="126"/>
      <c r="M36" s="125"/>
      <c r="N36" s="98"/>
      <c r="O36" s="85"/>
      <c r="P36" s="96"/>
      <c r="Q36" s="85"/>
      <c r="R36" s="100"/>
      <c r="S36" s="85"/>
      <c r="T36" s="96"/>
      <c r="U36" s="101"/>
      <c r="V36" s="98"/>
      <c r="W36" s="85"/>
      <c r="X36" s="96"/>
      <c r="Y36" s="85"/>
      <c r="Z36" s="102"/>
      <c r="AA36" s="85"/>
      <c r="AB36" s="96"/>
      <c r="AC36" s="101"/>
      <c r="AD36" s="100"/>
      <c r="AE36" s="85"/>
      <c r="AF36" s="96"/>
      <c r="AG36" s="103"/>
      <c r="AH36" s="102"/>
      <c r="AI36" s="104"/>
      <c r="AJ36" s="96"/>
      <c r="AK36" s="85"/>
      <c r="AL36" s="100"/>
      <c r="AM36" s="85"/>
      <c r="AN36" s="96"/>
      <c r="AO36" s="85"/>
      <c r="AP36" s="98"/>
      <c r="AQ36" s="85"/>
      <c r="AR36" s="96"/>
      <c r="AS36" s="85"/>
      <c r="AT36" s="100"/>
      <c r="AU36" s="85"/>
      <c r="AV36" s="96"/>
      <c r="AW36" s="85"/>
      <c r="AX36" s="85"/>
      <c r="AY36" s="84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</row>
    <row r="37" spans="1:96" ht="12" customHeight="1" thickBot="1" x14ac:dyDescent="0.3">
      <c r="A37" s="99"/>
      <c r="B37" s="100"/>
      <c r="C37" s="1" t="s">
        <v>20</v>
      </c>
      <c r="D37" s="2"/>
      <c r="E37" s="3">
        <f>SUM(E5:E35,E42)</f>
        <v>0</v>
      </c>
      <c r="F37" s="97"/>
      <c r="G37" s="1" t="s">
        <v>20</v>
      </c>
      <c r="H37" s="2"/>
      <c r="I37" s="4">
        <f>SUM(I5:I32,I42)</f>
        <v>0</v>
      </c>
      <c r="J37" s="100"/>
      <c r="K37" s="1" t="s">
        <v>20</v>
      </c>
      <c r="L37" s="2"/>
      <c r="M37" s="5">
        <f>SUM(M5:M35,M42)</f>
        <v>0</v>
      </c>
      <c r="N37" s="98"/>
      <c r="O37" s="1" t="s">
        <v>20</v>
      </c>
      <c r="P37" s="2"/>
      <c r="Q37" s="5">
        <f>SUM(Q5:Q34,Q42)</f>
        <v>0</v>
      </c>
      <c r="R37" s="100"/>
      <c r="S37" s="1" t="s">
        <v>20</v>
      </c>
      <c r="T37" s="2"/>
      <c r="U37" s="5">
        <f>SUM(U5:U35,U42)</f>
        <v>0</v>
      </c>
      <c r="V37" s="98"/>
      <c r="W37" s="1" t="s">
        <v>20</v>
      </c>
      <c r="X37" s="2"/>
      <c r="Y37" s="5">
        <f>SUM(Y5:Y34,Y42)</f>
        <v>0</v>
      </c>
      <c r="Z37" s="102"/>
      <c r="AA37" s="1" t="s">
        <v>20</v>
      </c>
      <c r="AB37" s="2"/>
      <c r="AC37" s="5">
        <f>SUM(AC5:AC35,AC42)</f>
        <v>0</v>
      </c>
      <c r="AD37" s="100"/>
      <c r="AE37" s="1" t="s">
        <v>20</v>
      </c>
      <c r="AF37" s="2"/>
      <c r="AG37" s="5">
        <f>SUM(AG5:AG35,AG42)</f>
        <v>0</v>
      </c>
      <c r="AH37" s="102"/>
      <c r="AI37" s="1" t="s">
        <v>20</v>
      </c>
      <c r="AJ37" s="2"/>
      <c r="AK37" s="5">
        <f>SUM(AK5:AK34,AK42)</f>
        <v>0</v>
      </c>
      <c r="AL37" s="100"/>
      <c r="AM37" s="1" t="s">
        <v>20</v>
      </c>
      <c r="AN37" s="2"/>
      <c r="AO37" s="5">
        <f>SUM(AO5:AO35,AO42)</f>
        <v>0</v>
      </c>
      <c r="AP37" s="98"/>
      <c r="AQ37" s="1" t="s">
        <v>20</v>
      </c>
      <c r="AR37" s="2"/>
      <c r="AS37" s="5">
        <f>SUM(AS5:AS34)</f>
        <v>0</v>
      </c>
      <c r="AT37" s="100"/>
      <c r="AU37" s="1" t="s">
        <v>20</v>
      </c>
      <c r="AV37" s="2"/>
      <c r="AW37" s="5">
        <f>SUM(AW5:AW35,AW42)</f>
        <v>0</v>
      </c>
      <c r="AX37" s="85"/>
      <c r="AY37" s="84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</row>
    <row r="38" spans="1:96" ht="9" customHeight="1" thickBot="1" x14ac:dyDescent="0.3">
      <c r="A38" s="99"/>
      <c r="B38" s="98"/>
      <c r="C38" s="85"/>
      <c r="D38" s="96"/>
      <c r="E38" s="85"/>
      <c r="F38" s="97"/>
      <c r="G38" s="85"/>
      <c r="H38" s="96"/>
      <c r="I38" s="85"/>
      <c r="J38" s="98"/>
      <c r="K38" s="85"/>
      <c r="L38" s="96"/>
      <c r="M38" s="85"/>
      <c r="N38" s="98"/>
      <c r="O38" s="85"/>
      <c r="P38" s="96"/>
      <c r="Q38" s="85"/>
      <c r="R38" s="98"/>
      <c r="S38" s="85"/>
      <c r="T38" s="96"/>
      <c r="U38" s="85"/>
      <c r="V38" s="95"/>
      <c r="W38" s="85"/>
      <c r="X38" s="96"/>
      <c r="Y38" s="85"/>
      <c r="Z38" s="98"/>
      <c r="AA38" s="85"/>
      <c r="AB38" s="96"/>
      <c r="AC38" s="85"/>
      <c r="AD38" s="98"/>
      <c r="AE38" s="85"/>
      <c r="AF38" s="96"/>
      <c r="AG38" s="85"/>
      <c r="AH38" s="98"/>
      <c r="AI38" s="85"/>
      <c r="AJ38" s="96"/>
      <c r="AK38" s="85"/>
      <c r="AL38" s="98"/>
      <c r="AM38" s="85"/>
      <c r="AN38" s="96"/>
      <c r="AO38" s="85"/>
      <c r="AP38" s="98"/>
      <c r="AQ38" s="85"/>
      <c r="AR38" s="96"/>
      <c r="AS38" s="85"/>
      <c r="AT38" s="98"/>
      <c r="AU38" s="85"/>
      <c r="AV38" s="96"/>
      <c r="AW38" s="85"/>
      <c r="AX38" s="85"/>
      <c r="AY38" s="84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</row>
    <row r="39" spans="1:96" ht="12" customHeight="1" thickBot="1" x14ac:dyDescent="0.3">
      <c r="A39" s="99"/>
      <c r="B39" s="98"/>
      <c r="C39" s="6" t="s">
        <v>21</v>
      </c>
      <c r="D39" s="7"/>
      <c r="E39" s="8">
        <v>0</v>
      </c>
      <c r="F39" s="97"/>
      <c r="G39" s="6" t="s">
        <v>21</v>
      </c>
      <c r="H39" s="7"/>
      <c r="I39" s="8">
        <v>0</v>
      </c>
      <c r="J39" s="95"/>
      <c r="K39" s="6" t="s">
        <v>21</v>
      </c>
      <c r="L39" s="7"/>
      <c r="M39" s="8">
        <v>0</v>
      </c>
      <c r="N39" s="95"/>
      <c r="O39" s="6" t="s">
        <v>21</v>
      </c>
      <c r="P39" s="7"/>
      <c r="Q39" s="8">
        <v>0</v>
      </c>
      <c r="R39" s="95"/>
      <c r="S39" s="6" t="s">
        <v>21</v>
      </c>
      <c r="T39" s="7"/>
      <c r="U39" s="8">
        <v>0</v>
      </c>
      <c r="V39" s="95"/>
      <c r="W39" s="6" t="s">
        <v>21</v>
      </c>
      <c r="X39" s="7"/>
      <c r="Y39" s="8">
        <v>0</v>
      </c>
      <c r="Z39" s="95"/>
      <c r="AA39" s="6" t="s">
        <v>21</v>
      </c>
      <c r="AB39" s="7"/>
      <c r="AC39" s="8">
        <v>0</v>
      </c>
      <c r="AD39" s="95"/>
      <c r="AE39" s="6" t="s">
        <v>21</v>
      </c>
      <c r="AF39" s="7"/>
      <c r="AG39" s="8">
        <v>0</v>
      </c>
      <c r="AH39" s="95"/>
      <c r="AI39" s="6" t="s">
        <v>21</v>
      </c>
      <c r="AJ39" s="7"/>
      <c r="AK39" s="8">
        <v>0</v>
      </c>
      <c r="AL39" s="95"/>
      <c r="AM39" s="6" t="s">
        <v>21</v>
      </c>
      <c r="AN39" s="7"/>
      <c r="AO39" s="8">
        <v>0</v>
      </c>
      <c r="AP39" s="95"/>
      <c r="AQ39" s="6" t="s">
        <v>21</v>
      </c>
      <c r="AR39" s="7"/>
      <c r="AS39" s="8">
        <v>0</v>
      </c>
      <c r="AT39" s="95"/>
      <c r="AU39" s="6" t="s">
        <v>21</v>
      </c>
      <c r="AV39" s="7"/>
      <c r="AW39" s="8">
        <v>0</v>
      </c>
      <c r="AX39" s="83"/>
      <c r="AY39" s="84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</row>
    <row r="40" spans="1:96" ht="9" customHeight="1" thickBot="1" x14ac:dyDescent="0.3">
      <c r="A40" s="94"/>
      <c r="B40" s="95"/>
      <c r="C40" s="85"/>
      <c r="D40" s="96"/>
      <c r="E40" s="85"/>
      <c r="F40" s="97"/>
      <c r="G40" s="85"/>
      <c r="H40" s="96"/>
      <c r="I40" s="85"/>
      <c r="J40" s="95"/>
      <c r="K40" s="85"/>
      <c r="L40" s="96"/>
      <c r="M40" s="85"/>
      <c r="N40" s="95"/>
      <c r="O40" s="85"/>
      <c r="P40" s="96"/>
      <c r="Q40" s="85"/>
      <c r="R40" s="95"/>
      <c r="S40" s="85"/>
      <c r="T40" s="96"/>
      <c r="U40" s="85"/>
      <c r="V40" s="95"/>
      <c r="W40" s="85"/>
      <c r="X40" s="96"/>
      <c r="Y40" s="85"/>
      <c r="Z40" s="95"/>
      <c r="AA40" s="85"/>
      <c r="AB40" s="96"/>
      <c r="AC40" s="85"/>
      <c r="AD40" s="95"/>
      <c r="AE40" s="85"/>
      <c r="AF40" s="96"/>
      <c r="AG40" s="85"/>
      <c r="AH40" s="95"/>
      <c r="AI40" s="85"/>
      <c r="AJ40" s="96"/>
      <c r="AK40" s="85"/>
      <c r="AL40" s="95"/>
      <c r="AM40" s="85"/>
      <c r="AN40" s="96"/>
      <c r="AO40" s="85"/>
      <c r="AP40" s="95"/>
      <c r="AQ40" s="85"/>
      <c r="AR40" s="96"/>
      <c r="AS40" s="85"/>
      <c r="AT40" s="95"/>
      <c r="AU40" s="85"/>
      <c r="AV40" s="96"/>
      <c r="AW40" s="85"/>
      <c r="AX40" s="85"/>
      <c r="AY40" s="84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</row>
    <row r="41" spans="1:96" ht="12" customHeight="1" thickBot="1" x14ac:dyDescent="0.3">
      <c r="A41" s="94"/>
      <c r="B41" s="95"/>
      <c r="C41" s="9" t="s">
        <v>22</v>
      </c>
      <c r="D41" s="10"/>
      <c r="E41" s="11">
        <v>0</v>
      </c>
      <c r="F41" s="97"/>
      <c r="G41" s="9" t="s">
        <v>22</v>
      </c>
      <c r="H41" s="10"/>
      <c r="I41" s="11">
        <v>0</v>
      </c>
      <c r="J41" s="95"/>
      <c r="K41" s="9" t="s">
        <v>22</v>
      </c>
      <c r="L41" s="10"/>
      <c r="M41" s="11">
        <f>SUM(L5:L35)</f>
        <v>0</v>
      </c>
      <c r="N41" s="95"/>
      <c r="O41" s="9" t="s">
        <v>22</v>
      </c>
      <c r="P41" s="10"/>
      <c r="Q41" s="11">
        <f>SUM(P5:P34)</f>
        <v>0</v>
      </c>
      <c r="R41" s="95"/>
      <c r="S41" s="9" t="s">
        <v>22</v>
      </c>
      <c r="T41" s="10"/>
      <c r="U41" s="11">
        <f>SUM(T5:T35)</f>
        <v>0</v>
      </c>
      <c r="V41" s="95"/>
      <c r="W41" s="9" t="s">
        <v>22</v>
      </c>
      <c r="X41" s="10"/>
      <c r="Y41" s="11">
        <f>SUM(X5:X34)</f>
        <v>0</v>
      </c>
      <c r="Z41" s="95"/>
      <c r="AA41" s="9" t="s">
        <v>22</v>
      </c>
      <c r="AB41" s="10"/>
      <c r="AC41" s="11">
        <f>SUM(AB5:AB35)</f>
        <v>0</v>
      </c>
      <c r="AD41" s="95"/>
      <c r="AE41" s="9" t="s">
        <v>22</v>
      </c>
      <c r="AF41" s="10"/>
      <c r="AG41" s="11">
        <f>SUM(AF5:AF35)</f>
        <v>0</v>
      </c>
      <c r="AH41" s="95"/>
      <c r="AI41" s="9" t="s">
        <v>22</v>
      </c>
      <c r="AJ41" s="10"/>
      <c r="AK41" s="11">
        <f>SUM(AJ5:AJ34)</f>
        <v>0</v>
      </c>
      <c r="AL41" s="95"/>
      <c r="AM41" s="9" t="s">
        <v>22</v>
      </c>
      <c r="AN41" s="10"/>
      <c r="AO41" s="11">
        <f>SUM(AN5:AN35)</f>
        <v>0</v>
      </c>
      <c r="AP41" s="95"/>
      <c r="AQ41" s="9" t="s">
        <v>22</v>
      </c>
      <c r="AR41" s="10"/>
      <c r="AS41" s="11">
        <f>SUM(AR5:AR34)</f>
        <v>0</v>
      </c>
      <c r="AT41" s="95"/>
      <c r="AU41" s="9" t="s">
        <v>22</v>
      </c>
      <c r="AV41" s="10"/>
      <c r="AW41" s="11">
        <f>SUM(AV5:AV35)</f>
        <v>0</v>
      </c>
      <c r="AX41" s="83"/>
      <c r="AY41" s="84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</row>
    <row r="42" spans="1:96" ht="9" customHeight="1" thickBot="1" x14ac:dyDescent="0.25">
      <c r="A42" s="92"/>
      <c r="B42" s="93"/>
      <c r="C42" s="120"/>
      <c r="D42" s="121"/>
      <c r="E42" s="122">
        <f>SUM(E39*AG57)</f>
        <v>0</v>
      </c>
      <c r="F42" s="123"/>
      <c r="G42" s="120"/>
      <c r="H42" s="121"/>
      <c r="I42" s="122">
        <f>SUM(I39*AG57)</f>
        <v>0</v>
      </c>
      <c r="J42" s="123"/>
      <c r="K42" s="120"/>
      <c r="L42" s="121"/>
      <c r="M42" s="122">
        <f>SUM(M39*AG57)</f>
        <v>0</v>
      </c>
      <c r="N42" s="123"/>
      <c r="O42" s="120"/>
      <c r="P42" s="121"/>
      <c r="Q42" s="122">
        <f>SUM(Q39*AG57)</f>
        <v>0</v>
      </c>
      <c r="R42" s="123"/>
      <c r="S42" s="120"/>
      <c r="T42" s="121"/>
      <c r="U42" s="122">
        <f>SUM(U39*AG57)</f>
        <v>0</v>
      </c>
      <c r="V42" s="123"/>
      <c r="W42" s="120"/>
      <c r="X42" s="121"/>
      <c r="Y42" s="122">
        <f>SUM(Y39*AG57)</f>
        <v>0</v>
      </c>
      <c r="Z42" s="123"/>
      <c r="AA42" s="120"/>
      <c r="AB42" s="121"/>
      <c r="AC42" s="122">
        <f>SUM(AC39*AG57)</f>
        <v>0</v>
      </c>
      <c r="AD42" s="123"/>
      <c r="AE42" s="120"/>
      <c r="AF42" s="121"/>
      <c r="AG42" s="122">
        <f>SUM(AG39*AG57)</f>
        <v>0</v>
      </c>
      <c r="AH42" s="123"/>
      <c r="AI42" s="120"/>
      <c r="AJ42" s="121"/>
      <c r="AK42" s="122">
        <f>SUM(AK39*AG57)</f>
        <v>0</v>
      </c>
      <c r="AL42" s="123"/>
      <c r="AM42" s="120"/>
      <c r="AN42" s="121"/>
      <c r="AO42" s="122">
        <f>SUM(AO39*AG57)</f>
        <v>0</v>
      </c>
      <c r="AP42" s="123"/>
      <c r="AQ42" s="120"/>
      <c r="AR42" s="121"/>
      <c r="AS42" s="122">
        <f>SUM(AS39*AG57)</f>
        <v>0</v>
      </c>
      <c r="AT42" s="123"/>
      <c r="AU42" s="120"/>
      <c r="AV42" s="121"/>
      <c r="AW42" s="122">
        <f>SUM(AW39*AG57)</f>
        <v>0</v>
      </c>
      <c r="AX42" s="124"/>
      <c r="AY42" s="84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</row>
    <row r="43" spans="1:96" s="61" customFormat="1" ht="6" customHeight="1" thickBot="1" x14ac:dyDescent="0.3">
      <c r="A43" s="94"/>
      <c r="B43" s="142"/>
      <c r="C43" s="147"/>
      <c r="D43" s="148"/>
      <c r="E43" s="147"/>
      <c r="F43" s="149"/>
      <c r="G43" s="147"/>
      <c r="H43" s="148"/>
      <c r="I43" s="147"/>
      <c r="J43" s="149"/>
      <c r="K43" s="147"/>
      <c r="L43" s="148"/>
      <c r="M43" s="147"/>
      <c r="N43" s="149"/>
      <c r="O43" s="147"/>
      <c r="P43" s="148"/>
      <c r="Q43" s="147"/>
      <c r="R43" s="149"/>
      <c r="S43" s="147"/>
      <c r="T43" s="148"/>
      <c r="U43" s="147"/>
      <c r="V43" s="149"/>
      <c r="W43" s="147"/>
      <c r="X43" s="148"/>
      <c r="Y43" s="147"/>
      <c r="Z43" s="149"/>
      <c r="AA43" s="147"/>
      <c r="AB43" s="148"/>
      <c r="AC43" s="147"/>
      <c r="AD43" s="149"/>
      <c r="AE43" s="147"/>
      <c r="AF43" s="148"/>
      <c r="AG43" s="147"/>
      <c r="AH43" s="149"/>
      <c r="AI43" s="147"/>
      <c r="AJ43" s="148"/>
      <c r="AK43" s="147"/>
      <c r="AL43" s="149"/>
      <c r="AM43" s="147"/>
      <c r="AN43" s="148"/>
      <c r="AO43" s="147"/>
      <c r="AP43" s="149"/>
      <c r="AQ43" s="147"/>
      <c r="AR43" s="148"/>
      <c r="AS43" s="147"/>
      <c r="AT43" s="149"/>
      <c r="AU43" s="147"/>
      <c r="AV43" s="148"/>
      <c r="AW43" s="147"/>
      <c r="AX43" s="150"/>
      <c r="AY43" s="87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</row>
    <row r="44" spans="1:96" ht="12" customHeight="1" thickBot="1" x14ac:dyDescent="0.3">
      <c r="A44" s="94"/>
      <c r="B44" s="143"/>
      <c r="C44" s="322" t="s">
        <v>66</v>
      </c>
      <c r="D44" s="323"/>
      <c r="E44" s="323"/>
      <c r="F44" s="323"/>
      <c r="G44" s="323"/>
      <c r="H44" s="324"/>
      <c r="I44" s="188">
        <v>0</v>
      </c>
      <c r="J44" s="160"/>
      <c r="K44" s="322" t="s">
        <v>67</v>
      </c>
      <c r="L44" s="323"/>
      <c r="M44" s="323"/>
      <c r="N44" s="323"/>
      <c r="O44" s="323"/>
      <c r="P44" s="324"/>
      <c r="Q44" s="186">
        <f>SUM(E37,I37,M37,Q37,U37,Y37,AC37,AG37,AK37,AO37,AS37,AW37)</f>
        <v>0</v>
      </c>
      <c r="R44" s="160"/>
      <c r="S44" s="322" t="s">
        <v>68</v>
      </c>
      <c r="T44" s="323"/>
      <c r="U44" s="323"/>
      <c r="V44" s="323"/>
      <c r="W44" s="323"/>
      <c r="X44" s="324"/>
      <c r="Y44" s="187">
        <f>SUM(Q44/12)</f>
        <v>0</v>
      </c>
      <c r="Z44" s="160"/>
      <c r="AA44" s="322" t="s">
        <v>23</v>
      </c>
      <c r="AB44" s="323"/>
      <c r="AC44" s="323"/>
      <c r="AD44" s="323"/>
      <c r="AE44" s="323"/>
      <c r="AF44" s="324"/>
      <c r="AG44" s="186">
        <f>SUM(AW57-Q44)</f>
        <v>1238</v>
      </c>
      <c r="AH44" s="160"/>
      <c r="AI44" s="322" t="s">
        <v>24</v>
      </c>
      <c r="AJ44" s="323"/>
      <c r="AK44" s="323"/>
      <c r="AL44" s="323"/>
      <c r="AM44" s="323"/>
      <c r="AN44" s="324"/>
      <c r="AO44" s="185">
        <f>SUM(AW65)</f>
        <v>103.16666666666667</v>
      </c>
      <c r="AP44" s="160"/>
      <c r="AQ44" s="322" t="s">
        <v>69</v>
      </c>
      <c r="AR44" s="323"/>
      <c r="AS44" s="323"/>
      <c r="AT44" s="323"/>
      <c r="AU44" s="323"/>
      <c r="AV44" s="324"/>
      <c r="AW44" s="185">
        <v>175</v>
      </c>
      <c r="AX44" s="155"/>
      <c r="AY44" s="84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</row>
    <row r="45" spans="1:96" s="61" customFormat="1" ht="6" customHeight="1" thickBot="1" x14ac:dyDescent="0.3">
      <c r="A45" s="105"/>
      <c r="B45" s="144"/>
      <c r="C45" s="166"/>
      <c r="D45" s="167"/>
      <c r="E45" s="166"/>
      <c r="F45" s="161"/>
      <c r="G45" s="166"/>
      <c r="H45" s="167"/>
      <c r="I45" s="168"/>
      <c r="J45" s="161"/>
      <c r="K45" s="166"/>
      <c r="L45" s="167"/>
      <c r="M45" s="168">
        <f>SUM(M47-143)</f>
        <v>-143</v>
      </c>
      <c r="N45" s="161"/>
      <c r="O45" s="166"/>
      <c r="P45" s="167"/>
      <c r="Q45" s="166"/>
      <c r="R45" s="161"/>
      <c r="S45" s="166"/>
      <c r="T45" s="167"/>
      <c r="U45" s="166"/>
      <c r="V45" s="161"/>
      <c r="W45" s="166"/>
      <c r="X45" s="167"/>
      <c r="Y45" s="166"/>
      <c r="Z45" s="161"/>
      <c r="AA45" s="166"/>
      <c r="AB45" s="167"/>
      <c r="AC45" s="166"/>
      <c r="AD45" s="161"/>
      <c r="AE45" s="166"/>
      <c r="AF45" s="167"/>
      <c r="AG45" s="166"/>
      <c r="AH45" s="161"/>
      <c r="AI45" s="166"/>
      <c r="AJ45" s="167"/>
      <c r="AK45" s="166"/>
      <c r="AL45" s="161"/>
      <c r="AM45" s="166"/>
      <c r="AN45" s="167"/>
      <c r="AO45" s="166"/>
      <c r="AP45" s="161"/>
      <c r="AQ45" s="166"/>
      <c r="AR45" s="167"/>
      <c r="AS45" s="166"/>
      <c r="AT45" s="161"/>
      <c r="AU45" s="166"/>
      <c r="AV45" s="167"/>
      <c r="AW45" s="166"/>
      <c r="AX45" s="156"/>
      <c r="AY45" s="87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</row>
    <row r="46" spans="1:96" ht="12" customHeight="1" thickBot="1" x14ac:dyDescent="0.3">
      <c r="A46" s="94"/>
      <c r="B46" s="143"/>
      <c r="C46" s="172" t="s">
        <v>25</v>
      </c>
      <c r="D46" s="173"/>
      <c r="E46" s="12">
        <f>SUM(E47-115)</f>
        <v>-115</v>
      </c>
      <c r="F46" s="160"/>
      <c r="G46" s="172" t="s">
        <v>25</v>
      </c>
      <c r="H46" s="173"/>
      <c r="I46" s="13">
        <f>SUM(I47-230)</f>
        <v>-230</v>
      </c>
      <c r="J46" s="160"/>
      <c r="K46" s="172" t="s">
        <v>25</v>
      </c>
      <c r="L46" s="173"/>
      <c r="M46" s="13">
        <f>SUM(M47-344)</f>
        <v>-344</v>
      </c>
      <c r="N46" s="160"/>
      <c r="O46" s="172" t="s">
        <v>25</v>
      </c>
      <c r="P46" s="173"/>
      <c r="Q46" s="13">
        <f>SUM(Q47-459)</f>
        <v>-459</v>
      </c>
      <c r="R46" s="160"/>
      <c r="S46" s="172" t="s">
        <v>25</v>
      </c>
      <c r="T46" s="173"/>
      <c r="U46" s="13">
        <f>SUM(U47-574)</f>
        <v>-574</v>
      </c>
      <c r="V46" s="162"/>
      <c r="W46" s="172" t="s">
        <v>25</v>
      </c>
      <c r="X46" s="175"/>
      <c r="Y46" s="13">
        <f>SUM(Y47-689)</f>
        <v>-689</v>
      </c>
      <c r="Z46" s="162"/>
      <c r="AA46" s="172" t="s">
        <v>25</v>
      </c>
      <c r="AB46" s="175"/>
      <c r="AC46" s="13">
        <f>SUM(AC47-804)</f>
        <v>-804</v>
      </c>
      <c r="AD46" s="162"/>
      <c r="AE46" s="172" t="s">
        <v>25</v>
      </c>
      <c r="AF46" s="175"/>
      <c r="AG46" s="13">
        <f>SUM(AG47-918)</f>
        <v>-918</v>
      </c>
      <c r="AH46" s="162"/>
      <c r="AI46" s="172" t="s">
        <v>25</v>
      </c>
      <c r="AJ46" s="175"/>
      <c r="AK46" s="13">
        <f>SUM(AK47-1033)</f>
        <v>-1033</v>
      </c>
      <c r="AL46" s="162"/>
      <c r="AM46" s="172" t="s">
        <v>25</v>
      </c>
      <c r="AN46" s="175"/>
      <c r="AO46" s="13">
        <f>SUM(AO47-1148)</f>
        <v>-1148</v>
      </c>
      <c r="AP46" s="162"/>
      <c r="AQ46" s="172" t="s">
        <v>25</v>
      </c>
      <c r="AR46" s="175"/>
      <c r="AS46" s="13">
        <f>SUM(AS47-1264)</f>
        <v>-1264</v>
      </c>
      <c r="AT46" s="162"/>
      <c r="AU46" s="172" t="s">
        <v>25</v>
      </c>
      <c r="AV46" s="175"/>
      <c r="AW46" s="13">
        <f>SUM(AW47-11378)</f>
        <v>-11378</v>
      </c>
      <c r="AX46" s="157"/>
      <c r="AY46" s="84"/>
      <c r="AZ46" s="58"/>
      <c r="BA46" s="58"/>
      <c r="BB46" s="58"/>
      <c r="BC46" s="335" t="s">
        <v>95</v>
      </c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</row>
    <row r="47" spans="1:96" ht="6" customHeight="1" thickBot="1" x14ac:dyDescent="0.25">
      <c r="A47" s="106"/>
      <c r="B47" s="145"/>
      <c r="C47" s="176"/>
      <c r="D47" s="177"/>
      <c r="E47" s="176">
        <f>SUM(I44,E37,E41)</f>
        <v>0</v>
      </c>
      <c r="F47" s="178"/>
      <c r="G47" s="176"/>
      <c r="H47" s="177"/>
      <c r="I47" s="179">
        <f>SUM(I44,E41,E37,I37,I41)</f>
        <v>0</v>
      </c>
      <c r="J47" s="178"/>
      <c r="K47" s="176"/>
      <c r="L47" s="177"/>
      <c r="M47" s="179">
        <f>SUM(I47,M37,M41)</f>
        <v>0</v>
      </c>
      <c r="N47" s="178"/>
      <c r="O47" s="176"/>
      <c r="P47" s="177"/>
      <c r="Q47" s="179">
        <f>SUM(M47,Q37,Q41)</f>
        <v>0</v>
      </c>
      <c r="R47" s="178"/>
      <c r="S47" s="176"/>
      <c r="T47" s="177"/>
      <c r="U47" s="179">
        <f>SUM(Q47,U37,U41)</f>
        <v>0</v>
      </c>
      <c r="V47" s="178"/>
      <c r="W47" s="176"/>
      <c r="X47" s="177"/>
      <c r="Y47" s="179">
        <f>SUM(U47,Y37,Y41)</f>
        <v>0</v>
      </c>
      <c r="Z47" s="178"/>
      <c r="AA47" s="176"/>
      <c r="AB47" s="177"/>
      <c r="AC47" s="179">
        <f>SUM(Y47,AC37,AC41)</f>
        <v>0</v>
      </c>
      <c r="AD47" s="176"/>
      <c r="AE47" s="176"/>
      <c r="AF47" s="177"/>
      <c r="AG47" s="179">
        <f>SUM(AC47,AG37,AG41)</f>
        <v>0</v>
      </c>
      <c r="AH47" s="178"/>
      <c r="AI47" s="176"/>
      <c r="AJ47" s="177"/>
      <c r="AK47" s="179">
        <f>SUM(AG47,AK37,AK41)</f>
        <v>0</v>
      </c>
      <c r="AL47" s="178"/>
      <c r="AM47" s="176"/>
      <c r="AN47" s="177"/>
      <c r="AO47" s="179">
        <f>SUM(AK47,AO37,AO41)</f>
        <v>0</v>
      </c>
      <c r="AP47" s="178"/>
      <c r="AQ47" s="176"/>
      <c r="AR47" s="177"/>
      <c r="AS47" s="179">
        <f>SUM(AO47,AS37,AS41)</f>
        <v>0</v>
      </c>
      <c r="AT47" s="178"/>
      <c r="AU47" s="176"/>
      <c r="AV47" s="177"/>
      <c r="AW47" s="179">
        <f>SUM(AS47,AW37,AW41)</f>
        <v>0</v>
      </c>
      <c r="AX47" s="180"/>
      <c r="AY47" s="84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</row>
    <row r="48" spans="1:96" s="63" customFormat="1" ht="12" customHeight="1" thickBot="1" x14ac:dyDescent="0.3">
      <c r="A48" s="106"/>
      <c r="B48" s="145"/>
      <c r="C48" s="174" t="s">
        <v>26</v>
      </c>
      <c r="D48" s="170"/>
      <c r="E48" s="12">
        <f>SUM(E46/12)</f>
        <v>-9.5833333333333339</v>
      </c>
      <c r="F48" s="163"/>
      <c r="G48" s="174" t="s">
        <v>26</v>
      </c>
      <c r="H48" s="170"/>
      <c r="I48" s="13">
        <f>SUM(I46/12)</f>
        <v>-19.166666666666668</v>
      </c>
      <c r="J48" s="163"/>
      <c r="K48" s="174" t="s">
        <v>26</v>
      </c>
      <c r="L48" s="170"/>
      <c r="M48" s="13">
        <f>SUM(M46/12)</f>
        <v>-28.666666666666668</v>
      </c>
      <c r="N48" s="163"/>
      <c r="O48" s="174" t="s">
        <v>26</v>
      </c>
      <c r="P48" s="170"/>
      <c r="Q48" s="13">
        <f>SUM(Q46/12)</f>
        <v>-38.25</v>
      </c>
      <c r="R48" s="163"/>
      <c r="S48" s="174" t="s">
        <v>26</v>
      </c>
      <c r="T48" s="170"/>
      <c r="U48" s="13">
        <f>SUM(U46/12)</f>
        <v>-47.833333333333336</v>
      </c>
      <c r="V48" s="163"/>
      <c r="W48" s="174" t="s">
        <v>26</v>
      </c>
      <c r="X48" s="170"/>
      <c r="Y48" s="13">
        <f>SUM(Y46/12)</f>
        <v>-57.416666666666664</v>
      </c>
      <c r="Z48" s="163"/>
      <c r="AA48" s="174" t="s">
        <v>26</v>
      </c>
      <c r="AB48" s="170"/>
      <c r="AC48" s="13">
        <f>SUM(AC46/12)</f>
        <v>-67</v>
      </c>
      <c r="AD48" s="169"/>
      <c r="AE48" s="174" t="s">
        <v>26</v>
      </c>
      <c r="AF48" s="170"/>
      <c r="AG48" s="13">
        <f>SUM(AG46/12)</f>
        <v>-76.5</v>
      </c>
      <c r="AH48" s="165"/>
      <c r="AI48" s="174" t="s">
        <v>26</v>
      </c>
      <c r="AJ48" s="170"/>
      <c r="AK48" s="13">
        <f>SUM(AK46/12)</f>
        <v>-86.083333333333329</v>
      </c>
      <c r="AL48" s="165"/>
      <c r="AM48" s="174" t="s">
        <v>26</v>
      </c>
      <c r="AN48" s="170"/>
      <c r="AO48" s="13">
        <f>SUM(AO46/12)</f>
        <v>-95.666666666666671</v>
      </c>
      <c r="AP48" s="163"/>
      <c r="AQ48" s="174" t="s">
        <v>26</v>
      </c>
      <c r="AR48" s="170"/>
      <c r="AS48" s="13">
        <f>SUM(AS46/12)</f>
        <v>-105.33333333333333</v>
      </c>
      <c r="AT48" s="163"/>
      <c r="AU48" s="174" t="s">
        <v>26</v>
      </c>
      <c r="AV48" s="170"/>
      <c r="AW48" s="13">
        <f>SUM(AW46/12)</f>
        <v>-948.16666666666663</v>
      </c>
      <c r="AX48" s="158"/>
      <c r="AY48" s="88"/>
      <c r="AZ48" s="62"/>
      <c r="BA48" s="62"/>
      <c r="BB48" s="62"/>
      <c r="BC48" s="335" t="s">
        <v>96</v>
      </c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</row>
    <row r="49" spans="1:96" ht="6" customHeight="1" thickBot="1" x14ac:dyDescent="0.25">
      <c r="A49" s="106"/>
      <c r="B49" s="145"/>
      <c r="C49" s="169"/>
      <c r="D49" s="170"/>
      <c r="E49" s="169"/>
      <c r="F49" s="163"/>
      <c r="G49" s="169"/>
      <c r="H49" s="170"/>
      <c r="I49" s="171"/>
      <c r="J49" s="163"/>
      <c r="K49" s="169"/>
      <c r="L49" s="170"/>
      <c r="M49" s="171"/>
      <c r="N49" s="163"/>
      <c r="O49" s="169"/>
      <c r="P49" s="170"/>
      <c r="Q49" s="171"/>
      <c r="R49" s="163"/>
      <c r="S49" s="169"/>
      <c r="T49" s="170"/>
      <c r="U49" s="171"/>
      <c r="V49" s="163"/>
      <c r="W49" s="169"/>
      <c r="X49" s="170"/>
      <c r="Y49" s="171"/>
      <c r="Z49" s="163"/>
      <c r="AA49" s="169"/>
      <c r="AB49" s="170"/>
      <c r="AC49" s="171"/>
      <c r="AD49" s="169"/>
      <c r="AE49" s="169"/>
      <c r="AF49" s="170"/>
      <c r="AG49" s="171"/>
      <c r="AH49" s="163"/>
      <c r="AI49" s="169"/>
      <c r="AJ49" s="170"/>
      <c r="AK49" s="171"/>
      <c r="AL49" s="163"/>
      <c r="AM49" s="169"/>
      <c r="AN49" s="170"/>
      <c r="AO49" s="171"/>
      <c r="AP49" s="163"/>
      <c r="AQ49" s="169"/>
      <c r="AR49" s="170"/>
      <c r="AS49" s="171"/>
      <c r="AT49" s="163"/>
      <c r="AU49" s="169"/>
      <c r="AV49" s="170"/>
      <c r="AW49" s="171"/>
      <c r="AX49" s="158"/>
      <c r="AY49" s="89"/>
      <c r="AZ49" s="16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</row>
    <row r="50" spans="1:96" s="64" customFormat="1" ht="13.5" customHeight="1" thickBot="1" x14ac:dyDescent="0.3">
      <c r="A50" s="94"/>
      <c r="B50" s="143"/>
      <c r="C50" s="325" t="s">
        <v>27</v>
      </c>
      <c r="D50" s="326"/>
      <c r="E50" s="326"/>
      <c r="F50" s="326"/>
      <c r="G50" s="326"/>
      <c r="H50" s="327"/>
      <c r="I50" s="181">
        <v>1581</v>
      </c>
      <c r="J50" s="164"/>
      <c r="K50" s="325" t="s">
        <v>28</v>
      </c>
      <c r="L50" s="326"/>
      <c r="M50" s="326"/>
      <c r="N50" s="326"/>
      <c r="O50" s="326"/>
      <c r="P50" s="327"/>
      <c r="Q50" s="182">
        <v>1238</v>
      </c>
      <c r="R50" s="164"/>
      <c r="S50" s="325" t="s">
        <v>72</v>
      </c>
      <c r="T50" s="326"/>
      <c r="U50" s="326"/>
      <c r="V50" s="326"/>
      <c r="W50" s="326"/>
      <c r="X50" s="327"/>
      <c r="Y50" s="183">
        <v>140</v>
      </c>
      <c r="Z50" s="164"/>
      <c r="AA50" s="325" t="s">
        <v>29</v>
      </c>
      <c r="AB50" s="326"/>
      <c r="AC50" s="326"/>
      <c r="AD50" s="326"/>
      <c r="AE50" s="326"/>
      <c r="AF50" s="327"/>
      <c r="AG50" s="181" t="s">
        <v>71</v>
      </c>
      <c r="AH50" s="164"/>
      <c r="AI50" s="325" t="s">
        <v>30</v>
      </c>
      <c r="AJ50" s="326"/>
      <c r="AK50" s="326"/>
      <c r="AL50" s="326"/>
      <c r="AM50" s="326"/>
      <c r="AN50" s="327"/>
      <c r="AO50" s="181">
        <v>103</v>
      </c>
      <c r="AP50" s="164"/>
      <c r="AQ50" s="325" t="s">
        <v>31</v>
      </c>
      <c r="AR50" s="326"/>
      <c r="AS50" s="326"/>
      <c r="AT50" s="326"/>
      <c r="AU50" s="326"/>
      <c r="AV50" s="327"/>
      <c r="AW50" s="184">
        <v>147</v>
      </c>
      <c r="AX50" s="159"/>
      <c r="AY50" s="90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</row>
    <row r="51" spans="1:96" ht="6" customHeight="1" thickBot="1" x14ac:dyDescent="0.3">
      <c r="A51" s="94"/>
      <c r="B51" s="146"/>
      <c r="C51" s="151"/>
      <c r="D51" s="152"/>
      <c r="E51" s="151"/>
      <c r="F51" s="153"/>
      <c r="G51" s="151"/>
      <c r="H51" s="152"/>
      <c r="I51" s="151"/>
      <c r="J51" s="153"/>
      <c r="K51" s="151"/>
      <c r="L51" s="152"/>
      <c r="M51" s="151"/>
      <c r="N51" s="153"/>
      <c r="O51" s="151"/>
      <c r="P51" s="152"/>
      <c r="Q51" s="151"/>
      <c r="R51" s="153"/>
      <c r="S51" s="151"/>
      <c r="T51" s="152"/>
      <c r="U51" s="151"/>
      <c r="V51" s="153"/>
      <c r="W51" s="151"/>
      <c r="X51" s="152"/>
      <c r="Y51" s="151"/>
      <c r="Z51" s="153"/>
      <c r="AA51" s="151"/>
      <c r="AB51" s="152"/>
      <c r="AC51" s="151"/>
      <c r="AD51" s="153"/>
      <c r="AE51" s="151"/>
      <c r="AF51" s="152"/>
      <c r="AG51" s="151"/>
      <c r="AH51" s="153"/>
      <c r="AI51" s="151"/>
      <c r="AJ51" s="152"/>
      <c r="AK51" s="151"/>
      <c r="AL51" s="153"/>
      <c r="AM51" s="151"/>
      <c r="AN51" s="152"/>
      <c r="AO51" s="151"/>
      <c r="AP51" s="153"/>
      <c r="AQ51" s="151"/>
      <c r="AR51" s="152"/>
      <c r="AS51" s="151"/>
      <c r="AT51" s="153"/>
      <c r="AU51" s="151"/>
      <c r="AV51" s="152"/>
      <c r="AW51" s="151"/>
      <c r="AX51" s="154"/>
      <c r="AY51" s="89"/>
      <c r="AZ51" s="16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</row>
    <row r="52" spans="1:96" ht="6" customHeight="1" thickBot="1" x14ac:dyDescent="0.25">
      <c r="A52" s="107"/>
      <c r="B52" s="108"/>
      <c r="C52" s="109"/>
      <c r="D52" s="110"/>
      <c r="E52" s="109"/>
      <c r="F52" s="108"/>
      <c r="G52" s="109"/>
      <c r="H52" s="110"/>
      <c r="I52" s="109"/>
      <c r="J52" s="108"/>
      <c r="K52" s="109"/>
      <c r="L52" s="110"/>
      <c r="M52" s="109"/>
      <c r="N52" s="108"/>
      <c r="O52" s="109"/>
      <c r="P52" s="110"/>
      <c r="Q52" s="109"/>
      <c r="R52" s="108"/>
      <c r="S52" s="109"/>
      <c r="T52" s="110"/>
      <c r="U52" s="109"/>
      <c r="V52" s="108"/>
      <c r="W52" s="109"/>
      <c r="X52" s="110"/>
      <c r="Y52" s="109"/>
      <c r="Z52" s="108"/>
      <c r="AA52" s="109"/>
      <c r="AB52" s="110"/>
      <c r="AC52" s="109"/>
      <c r="AD52" s="108"/>
      <c r="AE52" s="109"/>
      <c r="AF52" s="110"/>
      <c r="AG52" s="109"/>
      <c r="AH52" s="108"/>
      <c r="AI52" s="109"/>
      <c r="AJ52" s="110"/>
      <c r="AK52" s="109"/>
      <c r="AL52" s="108"/>
      <c r="AM52" s="109"/>
      <c r="AN52" s="110"/>
      <c r="AO52" s="109"/>
      <c r="AP52" s="108"/>
      <c r="AQ52" s="109"/>
      <c r="AR52" s="110"/>
      <c r="AS52" s="109"/>
      <c r="AT52" s="108"/>
      <c r="AU52" s="109"/>
      <c r="AV52" s="110"/>
      <c r="AW52" s="109"/>
      <c r="AX52" s="109"/>
      <c r="AY52" s="91"/>
      <c r="AZ52" s="16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</row>
    <row r="53" spans="1:96" ht="27" customHeight="1" x14ac:dyDescent="0.25">
      <c r="A53" s="14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6"/>
      <c r="AY53" s="16"/>
      <c r="AZ53" s="16"/>
      <c r="BA53" s="58"/>
      <c r="BB53" s="58"/>
      <c r="BC53" s="58"/>
      <c r="BD53" s="58"/>
      <c r="BE53" s="58"/>
      <c r="BF53" s="282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</row>
    <row r="54" spans="1:96" ht="12" customHeight="1" thickBot="1" x14ac:dyDescent="0.3">
      <c r="A54" s="14"/>
      <c r="B54" s="14"/>
      <c r="C54" s="15" t="s">
        <v>32</v>
      </c>
      <c r="D54" s="15"/>
      <c r="E54" s="15"/>
      <c r="F54" s="15"/>
      <c r="G54" s="15" t="s">
        <v>33</v>
      </c>
      <c r="H54" s="15"/>
      <c r="I54" s="15"/>
      <c r="J54" s="15"/>
      <c r="K54" s="15" t="s">
        <v>34</v>
      </c>
      <c r="L54" s="15"/>
      <c r="M54" s="15"/>
      <c r="N54" s="15"/>
      <c r="O54" s="15" t="s">
        <v>35</v>
      </c>
      <c r="P54" s="15"/>
      <c r="Q54" s="15"/>
      <c r="R54" s="15"/>
      <c r="S54" s="15" t="s">
        <v>36</v>
      </c>
      <c r="T54" s="15"/>
      <c r="U54" s="15"/>
      <c r="V54" s="15"/>
      <c r="W54" s="15" t="s">
        <v>37</v>
      </c>
      <c r="X54" s="15"/>
      <c r="Y54" s="15"/>
      <c r="Z54" s="15"/>
      <c r="AA54" s="15" t="s">
        <v>38</v>
      </c>
      <c r="AB54" s="15"/>
      <c r="AC54" s="15"/>
      <c r="AD54" s="15"/>
      <c r="AE54" s="15" t="s">
        <v>39</v>
      </c>
      <c r="AF54" s="15"/>
      <c r="AG54" s="15"/>
      <c r="AH54" s="15"/>
      <c r="AI54" s="15" t="s">
        <v>40</v>
      </c>
      <c r="AJ54" s="15"/>
      <c r="AK54" s="15"/>
      <c r="AL54" s="15"/>
      <c r="AM54" s="15" t="s">
        <v>41</v>
      </c>
      <c r="AN54" s="15"/>
      <c r="AO54" s="15"/>
      <c r="AP54" s="15"/>
      <c r="AQ54" s="15" t="s">
        <v>42</v>
      </c>
      <c r="AR54" s="15"/>
      <c r="AS54" s="15"/>
      <c r="AT54" s="15"/>
      <c r="AU54" s="15" t="s">
        <v>43</v>
      </c>
      <c r="AV54" s="15"/>
      <c r="AW54" s="15"/>
      <c r="AX54" s="16"/>
      <c r="AY54" s="16"/>
      <c r="AZ54" s="16"/>
      <c r="BA54" s="58"/>
      <c r="BB54" s="58"/>
      <c r="BC54" s="58"/>
      <c r="BD54" s="58"/>
      <c r="BE54" s="58"/>
      <c r="BF54" s="282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</row>
    <row r="55" spans="1:96" ht="12" customHeight="1" thickBot="1" x14ac:dyDescent="0.25">
      <c r="A55" s="17"/>
      <c r="B55" s="17"/>
      <c r="C55" s="233" t="s">
        <v>44</v>
      </c>
      <c r="D55" s="231"/>
      <c r="E55" s="232">
        <f>SUM(E5,E11,E18,E25,E32)</f>
        <v>0</v>
      </c>
      <c r="F55" s="17"/>
      <c r="G55" s="233" t="s">
        <v>44</v>
      </c>
      <c r="H55" s="231"/>
      <c r="I55" s="232">
        <f>SUM(I29,I22,I15,I8)</f>
        <v>0</v>
      </c>
      <c r="J55" s="17"/>
      <c r="K55" s="233" t="s">
        <v>44</v>
      </c>
      <c r="L55" s="231"/>
      <c r="M55" s="232">
        <f>SUM(M35,M29,M22,M15,M8)</f>
        <v>0</v>
      </c>
      <c r="N55" s="17"/>
      <c r="O55" s="233" t="s">
        <v>44</v>
      </c>
      <c r="P55" s="231"/>
      <c r="Q55" s="232">
        <f>SUM(Q33,Q26,Q19,Q12,Q6,Q5)</f>
        <v>0</v>
      </c>
      <c r="R55" s="17"/>
      <c r="S55" s="233" t="s">
        <v>44</v>
      </c>
      <c r="T55" s="231"/>
      <c r="U55" s="232">
        <f>SUM(U31,U24,U17,U14,U12,U10,U5)</f>
        <v>0</v>
      </c>
      <c r="V55" s="17"/>
      <c r="W55" s="233" t="s">
        <v>44</v>
      </c>
      <c r="X55" s="231"/>
      <c r="Y55" s="232">
        <f>SUM(Y28,Y21,Y14,Y7)</f>
        <v>0</v>
      </c>
      <c r="Z55" s="17"/>
      <c r="AA55" s="233" t="s">
        <v>44</v>
      </c>
      <c r="AB55" s="231"/>
      <c r="AC55" s="232">
        <f>SUM(AC33,AC26,AC19,AC18,AC12,AC5)</f>
        <v>0</v>
      </c>
      <c r="AD55" s="17"/>
      <c r="AE55" s="233" t="s">
        <v>44</v>
      </c>
      <c r="AF55" s="231"/>
      <c r="AG55" s="232">
        <f>SUM(AG30,AG23,AG18,AG16,AG9)</f>
        <v>0</v>
      </c>
      <c r="AH55" s="17"/>
      <c r="AI55" s="233" t="s">
        <v>44</v>
      </c>
      <c r="AJ55" s="231"/>
      <c r="AK55" s="232">
        <f>SUM(AK34,AK27,AK20,AK13,AK6)</f>
        <v>0</v>
      </c>
      <c r="AL55" s="17"/>
      <c r="AM55" s="233" t="s">
        <v>44</v>
      </c>
      <c r="AN55" s="231"/>
      <c r="AO55" s="232">
        <f>SUM(AO32,AO25,AO18,AO11)</f>
        <v>0</v>
      </c>
      <c r="AP55" s="17"/>
      <c r="AQ55" s="233" t="s">
        <v>44</v>
      </c>
      <c r="AR55" s="231"/>
      <c r="AS55" s="232">
        <f>SUM(AS29,AS22,AS15,AS8,AS5)</f>
        <v>0</v>
      </c>
      <c r="AT55" s="17"/>
      <c r="AU55" s="233" t="s">
        <v>44</v>
      </c>
      <c r="AV55" s="231"/>
      <c r="AW55" s="232">
        <f>SUM(AW29,AW22,AW15,AW8)</f>
        <v>0</v>
      </c>
      <c r="AX55" s="17"/>
      <c r="AY55" s="16"/>
      <c r="AZ55" s="16"/>
      <c r="BA55" s="58"/>
      <c r="BB55" s="58"/>
      <c r="BC55" s="58"/>
      <c r="BD55" s="58"/>
      <c r="BE55" s="58"/>
      <c r="BF55" s="282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</row>
    <row r="56" spans="1:96" ht="27" customHeight="1" thickBot="1" x14ac:dyDescent="0.3">
      <c r="A56" s="14"/>
      <c r="B56" s="14"/>
      <c r="C56" s="16"/>
      <c r="D56" s="16"/>
      <c r="E56" s="16"/>
      <c r="F56" s="18"/>
      <c r="G56" s="16"/>
      <c r="H56" s="16"/>
      <c r="I56" s="16"/>
      <c r="J56" s="18"/>
      <c r="K56" s="16"/>
      <c r="L56" s="16"/>
      <c r="M56" s="16"/>
      <c r="N56" s="18"/>
      <c r="O56" s="16"/>
      <c r="P56" s="16"/>
      <c r="Q56" s="16"/>
      <c r="R56" s="18"/>
      <c r="S56" s="16"/>
      <c r="T56" s="16"/>
      <c r="U56" s="16"/>
      <c r="V56" s="18"/>
      <c r="W56" s="16"/>
      <c r="X56" s="16"/>
      <c r="Y56" s="16"/>
      <c r="Z56" s="18"/>
      <c r="AA56" s="16"/>
      <c r="AB56" s="16"/>
      <c r="AC56" s="16"/>
      <c r="AD56" s="18"/>
      <c r="AE56" s="16"/>
      <c r="AF56" s="16"/>
      <c r="AG56" s="16"/>
      <c r="AH56" s="18"/>
      <c r="AI56" s="16"/>
      <c r="AJ56" s="16"/>
      <c r="AK56" s="16"/>
      <c r="AL56" s="18"/>
      <c r="AM56" s="16"/>
      <c r="AN56" s="16"/>
      <c r="AO56" s="16"/>
      <c r="AP56" s="18"/>
      <c r="AQ56" s="16"/>
      <c r="AR56" s="16"/>
      <c r="AS56" s="16">
        <f>SUM(AW34,AW29,AW27,AW20,AW13,AW6)</f>
        <v>0</v>
      </c>
      <c r="AT56" s="18"/>
      <c r="AU56" s="15"/>
      <c r="AV56" s="19"/>
      <c r="AW56" s="19"/>
      <c r="AX56" s="19"/>
      <c r="AY56" s="16"/>
      <c r="AZ56" s="16"/>
      <c r="BA56" s="58"/>
      <c r="BB56" s="58"/>
      <c r="BC56" s="58"/>
      <c r="BD56" s="58"/>
      <c r="BE56" s="58"/>
      <c r="BF56" s="282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</row>
    <row r="57" spans="1:96" ht="12" customHeight="1" thickBot="1" x14ac:dyDescent="0.3">
      <c r="A57" s="14"/>
      <c r="B57" s="14"/>
      <c r="C57" s="191" t="s">
        <v>45</v>
      </c>
      <c r="D57" s="200"/>
      <c r="E57" s="200"/>
      <c r="F57" s="200"/>
      <c r="G57" s="200"/>
      <c r="H57" s="200"/>
      <c r="I57" s="201"/>
      <c r="J57" s="18"/>
      <c r="K57" s="16"/>
      <c r="L57" s="16"/>
      <c r="M57" s="16"/>
      <c r="N57" s="18"/>
      <c r="O57" s="191" t="s">
        <v>46</v>
      </c>
      <c r="P57" s="192"/>
      <c r="Q57" s="192"/>
      <c r="R57" s="193"/>
      <c r="S57" s="192"/>
      <c r="T57" s="192"/>
      <c r="U57" s="197">
        <v>0</v>
      </c>
      <c r="V57" s="18"/>
      <c r="W57" s="16"/>
      <c r="X57" s="16"/>
      <c r="Y57" s="16"/>
      <c r="Z57" s="18"/>
      <c r="AA57" s="206" t="s">
        <v>47</v>
      </c>
      <c r="AB57" s="207"/>
      <c r="AC57" s="207"/>
      <c r="AD57" s="190"/>
      <c r="AE57" s="189"/>
      <c r="AF57" s="189"/>
      <c r="AG57" s="208">
        <v>0.76</v>
      </c>
      <c r="AH57" s="18"/>
      <c r="AI57" s="16"/>
      <c r="AJ57" s="16"/>
      <c r="AK57" s="16"/>
      <c r="AL57" s="18"/>
      <c r="AM57" s="311" t="s">
        <v>65</v>
      </c>
      <c r="AN57" s="312"/>
      <c r="AO57" s="312"/>
      <c r="AP57" s="312"/>
      <c r="AQ57" s="312"/>
      <c r="AR57" s="312"/>
      <c r="AS57" s="312"/>
      <c r="AT57" s="313"/>
      <c r="AU57" s="228"/>
      <c r="AV57" s="229"/>
      <c r="AW57" s="230">
        <f>SUM(Q50,U61)</f>
        <v>1238</v>
      </c>
      <c r="AX57" s="16"/>
      <c r="AY57" s="16"/>
      <c r="AZ57" s="16"/>
      <c r="BA57" s="58"/>
      <c r="BB57" s="58"/>
      <c r="BC57" s="58"/>
      <c r="BD57" s="58"/>
      <c r="BE57" s="58"/>
      <c r="BF57" s="282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</row>
    <row r="58" spans="1:96" ht="12" customHeight="1" thickBot="1" x14ac:dyDescent="0.3">
      <c r="A58" s="14"/>
      <c r="B58" s="14"/>
      <c r="C58" s="202"/>
      <c r="D58" s="202"/>
      <c r="E58" s="202"/>
      <c r="F58" s="202"/>
      <c r="G58" s="202"/>
      <c r="H58" s="202"/>
      <c r="I58" s="203"/>
      <c r="J58" s="18"/>
      <c r="K58" s="16"/>
      <c r="L58" s="22"/>
      <c r="M58" s="16"/>
      <c r="N58" s="18"/>
      <c r="O58" s="195"/>
      <c r="P58" s="195"/>
      <c r="Q58" s="195"/>
      <c r="R58" s="196"/>
      <c r="S58" s="195"/>
      <c r="T58" s="195"/>
      <c r="U58" s="195"/>
      <c r="V58" s="18"/>
      <c r="W58" s="16"/>
      <c r="X58" s="16"/>
      <c r="Y58" s="16"/>
      <c r="Z58" s="18"/>
      <c r="AA58" s="223"/>
      <c r="AB58" s="224"/>
      <c r="AC58" s="224"/>
      <c r="AD58" s="225"/>
      <c r="AE58" s="224"/>
      <c r="AF58" s="224"/>
      <c r="AG58" s="226"/>
      <c r="AH58" s="18"/>
      <c r="AI58" s="16"/>
      <c r="AJ58" s="16"/>
      <c r="AK58" s="16"/>
      <c r="AL58" s="18"/>
      <c r="AM58" s="21"/>
      <c r="AN58" s="21"/>
      <c r="AO58" s="21"/>
      <c r="AP58" s="20"/>
      <c r="AQ58" s="21"/>
      <c r="AR58" s="21"/>
      <c r="AS58" s="21"/>
      <c r="AT58" s="20"/>
      <c r="AU58" s="21"/>
      <c r="AV58" s="21"/>
      <c r="AW58" s="21"/>
      <c r="AX58" s="16"/>
      <c r="AY58" s="16"/>
      <c r="AZ58" s="16"/>
      <c r="BA58" s="58"/>
      <c r="BB58" s="58"/>
      <c r="BC58" s="58"/>
      <c r="BD58" s="58"/>
      <c r="BE58" s="58"/>
      <c r="BF58" s="282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</row>
    <row r="59" spans="1:96" ht="12" customHeight="1" thickBot="1" x14ac:dyDescent="0.3">
      <c r="A59" s="14"/>
      <c r="B59" s="14"/>
      <c r="C59" s="314" t="s">
        <v>48</v>
      </c>
      <c r="D59" s="315"/>
      <c r="E59" s="315"/>
      <c r="F59" s="315"/>
      <c r="G59" s="315"/>
      <c r="H59" s="316"/>
      <c r="I59" s="201"/>
      <c r="J59" s="18"/>
      <c r="K59" s="16"/>
      <c r="L59" s="16"/>
      <c r="M59" s="22"/>
      <c r="N59" s="18"/>
      <c r="O59" s="191" t="s">
        <v>49</v>
      </c>
      <c r="P59" s="192"/>
      <c r="Q59" s="192"/>
      <c r="R59" s="193"/>
      <c r="S59" s="192"/>
      <c r="T59" s="192"/>
      <c r="U59" s="265">
        <f>SUM(E16,E19,E27)</f>
        <v>0</v>
      </c>
      <c r="V59" s="18"/>
      <c r="W59" s="16"/>
      <c r="X59" s="16"/>
      <c r="Y59" s="16"/>
      <c r="Z59" s="18"/>
      <c r="AA59" s="209">
        <v>1</v>
      </c>
      <c r="AB59" s="210" t="s">
        <v>50</v>
      </c>
      <c r="AC59" s="211">
        <v>0.76</v>
      </c>
      <c r="AD59" s="225"/>
      <c r="AE59" s="209">
        <v>8</v>
      </c>
      <c r="AF59" s="212"/>
      <c r="AG59" s="211">
        <v>6.08</v>
      </c>
      <c r="AH59" s="18"/>
      <c r="AI59" s="16"/>
      <c r="AJ59" s="16"/>
      <c r="AK59" s="16"/>
      <c r="AL59" s="18"/>
      <c r="AM59" s="311" t="s">
        <v>64</v>
      </c>
      <c r="AN59" s="312"/>
      <c r="AO59" s="312"/>
      <c r="AP59" s="312"/>
      <c r="AQ59" s="312"/>
      <c r="AR59" s="312"/>
      <c r="AS59" s="312"/>
      <c r="AT59" s="313"/>
      <c r="AU59" s="228"/>
      <c r="AV59" s="229"/>
      <c r="AW59" s="230">
        <f>SUM(AW57-AW61)</f>
        <v>1238</v>
      </c>
      <c r="AX59" s="16"/>
      <c r="AY59" s="16"/>
      <c r="AZ59" s="16"/>
      <c r="BA59" s="58"/>
      <c r="BB59" s="58"/>
      <c r="BC59" s="58"/>
      <c r="BD59" s="58"/>
      <c r="BE59" s="58"/>
      <c r="BF59" s="282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</row>
    <row r="60" spans="1:96" ht="12" customHeight="1" thickBot="1" x14ac:dyDescent="0.3">
      <c r="A60" s="14"/>
      <c r="B60" s="14"/>
      <c r="C60" s="202"/>
      <c r="D60" s="202"/>
      <c r="E60" s="202"/>
      <c r="F60" s="202"/>
      <c r="G60" s="202"/>
      <c r="H60" s="202"/>
      <c r="I60" s="203"/>
      <c r="J60" s="18"/>
      <c r="K60" s="16"/>
      <c r="L60" s="16"/>
      <c r="M60" s="16"/>
      <c r="N60" s="18"/>
      <c r="O60" s="195"/>
      <c r="P60" s="195"/>
      <c r="Q60" s="195"/>
      <c r="R60" s="196"/>
      <c r="S60" s="195"/>
      <c r="T60" s="195"/>
      <c r="U60" s="195"/>
      <c r="V60" s="18"/>
      <c r="W60" s="16"/>
      <c r="X60" s="16"/>
      <c r="Y60" s="16"/>
      <c r="Z60" s="18"/>
      <c r="AA60" s="219">
        <v>2</v>
      </c>
      <c r="AB60" s="220"/>
      <c r="AC60" s="221">
        <v>1.52</v>
      </c>
      <c r="AD60" s="225"/>
      <c r="AE60" s="219">
        <v>9</v>
      </c>
      <c r="AF60" s="222"/>
      <c r="AG60" s="221">
        <v>6.84</v>
      </c>
      <c r="AH60" s="18"/>
      <c r="AI60" s="16"/>
      <c r="AJ60" s="16"/>
      <c r="AK60" s="16"/>
      <c r="AL60" s="18"/>
      <c r="AM60" s="21"/>
      <c r="AN60" s="21"/>
      <c r="AO60" s="21"/>
      <c r="AP60" s="20"/>
      <c r="AQ60" s="21"/>
      <c r="AR60" s="21"/>
      <c r="AS60" s="21"/>
      <c r="AT60" s="20"/>
      <c r="AU60" s="21"/>
      <c r="AV60" s="21"/>
      <c r="AW60" s="21"/>
      <c r="AX60" s="16"/>
      <c r="AY60" s="16"/>
      <c r="AZ60" s="16"/>
      <c r="BA60" s="58"/>
      <c r="BB60" s="58"/>
      <c r="BC60" s="58"/>
      <c r="BD60" s="58"/>
      <c r="BE60" s="58"/>
      <c r="BF60" s="282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</row>
    <row r="61" spans="1:96" ht="12" customHeight="1" thickBot="1" x14ac:dyDescent="0.3">
      <c r="A61" s="14"/>
      <c r="B61" s="14"/>
      <c r="C61" s="314" t="s">
        <v>51</v>
      </c>
      <c r="D61" s="315"/>
      <c r="E61" s="315"/>
      <c r="F61" s="315"/>
      <c r="G61" s="315"/>
      <c r="H61" s="316"/>
      <c r="I61" s="201">
        <f>SUM(E41,I41,M41,Q41,U41,Y41,AC41,AG41,AK41,AO41,AS41,AW41)</f>
        <v>0</v>
      </c>
      <c r="J61" s="18"/>
      <c r="K61" s="16"/>
      <c r="L61" s="16"/>
      <c r="M61" s="16"/>
      <c r="N61" s="18"/>
      <c r="O61" s="314" t="s">
        <v>60</v>
      </c>
      <c r="P61" s="315"/>
      <c r="Q61" s="315"/>
      <c r="R61" s="315"/>
      <c r="S61" s="315"/>
      <c r="T61" s="316"/>
      <c r="U61" s="197">
        <f>SUM(I44)*-1</f>
        <v>0</v>
      </c>
      <c r="V61" s="18"/>
      <c r="W61" s="16"/>
      <c r="X61" s="16"/>
      <c r="Y61" s="16"/>
      <c r="Z61" s="18"/>
      <c r="AA61" s="213">
        <v>3</v>
      </c>
      <c r="AB61" s="214"/>
      <c r="AC61" s="215">
        <v>2.2799999999999998</v>
      </c>
      <c r="AD61" s="225"/>
      <c r="AE61" s="213">
        <v>10</v>
      </c>
      <c r="AF61" s="214"/>
      <c r="AG61" s="215">
        <v>7.6</v>
      </c>
      <c r="AH61" s="18"/>
      <c r="AI61" s="16"/>
      <c r="AJ61" s="16"/>
      <c r="AK61" s="16"/>
      <c r="AL61" s="18"/>
      <c r="AM61" s="311" t="s">
        <v>52</v>
      </c>
      <c r="AN61" s="312"/>
      <c r="AO61" s="312"/>
      <c r="AP61" s="312"/>
      <c r="AQ61" s="312"/>
      <c r="AR61" s="312"/>
      <c r="AS61" s="312"/>
      <c r="AT61" s="313"/>
      <c r="AU61" s="228"/>
      <c r="AV61" s="229"/>
      <c r="AW61" s="230">
        <f>SUM(E37,I37,M37,Q37,U37,Y37,AC37,AG37,AK37,AO37,AS37,AW37)</f>
        <v>0</v>
      </c>
      <c r="AX61" s="16"/>
      <c r="AY61" s="16"/>
      <c r="AZ61" s="16"/>
      <c r="BA61" s="58"/>
      <c r="BB61" s="58"/>
      <c r="BC61" s="58"/>
      <c r="BD61" s="58"/>
      <c r="BE61" s="58"/>
      <c r="BF61" s="282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</row>
    <row r="62" spans="1:96" ht="12" customHeight="1" thickBot="1" x14ac:dyDescent="0.3">
      <c r="A62" s="14"/>
      <c r="B62" s="14"/>
      <c r="C62" s="202"/>
      <c r="D62" s="202"/>
      <c r="E62" s="202"/>
      <c r="F62" s="202"/>
      <c r="G62" s="202"/>
      <c r="H62" s="202"/>
      <c r="I62" s="203"/>
      <c r="J62" s="18"/>
      <c r="K62" s="16"/>
      <c r="L62" s="16"/>
      <c r="M62" s="16"/>
      <c r="N62" s="18"/>
      <c r="O62" s="195"/>
      <c r="P62" s="195"/>
      <c r="Q62" s="195"/>
      <c r="R62" s="196"/>
      <c r="S62" s="195"/>
      <c r="T62" s="195"/>
      <c r="U62" s="195"/>
      <c r="V62" s="18"/>
      <c r="W62" s="16"/>
      <c r="X62" s="16"/>
      <c r="Y62" s="16"/>
      <c r="Z62" s="18"/>
      <c r="AA62" s="219">
        <v>4</v>
      </c>
      <c r="AB62" s="220"/>
      <c r="AC62" s="221">
        <v>3.04</v>
      </c>
      <c r="AD62" s="225"/>
      <c r="AE62" s="219">
        <v>11</v>
      </c>
      <c r="AF62" s="220"/>
      <c r="AG62" s="221">
        <v>8.36</v>
      </c>
      <c r="AH62" s="18"/>
      <c r="AI62" s="16"/>
      <c r="AJ62" s="16"/>
      <c r="AK62" s="16"/>
      <c r="AL62" s="18"/>
      <c r="AM62" s="21"/>
      <c r="AN62" s="21"/>
      <c r="AO62" s="21"/>
      <c r="AP62" s="20"/>
      <c r="AQ62" s="21"/>
      <c r="AR62" s="21"/>
      <c r="AS62" s="21"/>
      <c r="AT62" s="20"/>
      <c r="AU62" s="21"/>
      <c r="AV62" s="21"/>
      <c r="AW62" s="21"/>
      <c r="AX62" s="16"/>
      <c r="AY62" s="16"/>
      <c r="AZ62" s="16"/>
      <c r="BA62" s="58"/>
      <c r="BB62" s="58"/>
      <c r="BC62" s="58"/>
      <c r="BD62" s="58"/>
      <c r="BE62" s="58"/>
      <c r="BF62" s="282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</row>
    <row r="63" spans="1:96" ht="12" customHeight="1" thickBot="1" x14ac:dyDescent="0.3">
      <c r="A63" s="14"/>
      <c r="B63" s="14"/>
      <c r="C63" s="191" t="s">
        <v>53</v>
      </c>
      <c r="D63" s="200"/>
      <c r="E63" s="200"/>
      <c r="F63" s="200"/>
      <c r="G63" s="200"/>
      <c r="H63" s="204"/>
      <c r="I63" s="205">
        <f>SUM(E55,I55,M55,Q55,U55,Y55,AC55,AG55,AK55,AO55,AS55,AW55)/12</f>
        <v>0</v>
      </c>
      <c r="J63" s="18"/>
      <c r="K63" s="16"/>
      <c r="L63" s="16"/>
      <c r="M63" s="16"/>
      <c r="N63" s="18"/>
      <c r="O63" s="191" t="s">
        <v>54</v>
      </c>
      <c r="P63" s="192"/>
      <c r="Q63" s="192"/>
      <c r="R63" s="193"/>
      <c r="S63" s="192"/>
      <c r="T63" s="192"/>
      <c r="U63" s="198">
        <f>SUM(E39,I39,M39,Q39,U39,Y39,AC39,AG39,AK39,AO39,AS39,AW39)</f>
        <v>0</v>
      </c>
      <c r="V63" s="18"/>
      <c r="W63" s="16"/>
      <c r="X63" s="16"/>
      <c r="Y63" s="16"/>
      <c r="Z63" s="18"/>
      <c r="AA63" s="213">
        <v>5</v>
      </c>
      <c r="AB63" s="214"/>
      <c r="AC63" s="215">
        <v>3.8</v>
      </c>
      <c r="AD63" s="225"/>
      <c r="AE63" s="213">
        <v>12</v>
      </c>
      <c r="AF63" s="214"/>
      <c r="AG63" s="215">
        <v>9.1199999999999992</v>
      </c>
      <c r="AH63" s="18"/>
      <c r="AI63" s="16"/>
      <c r="AJ63" s="16"/>
      <c r="AK63" s="23"/>
      <c r="AL63" s="18"/>
      <c r="AM63" s="311" t="s">
        <v>62</v>
      </c>
      <c r="AN63" s="312"/>
      <c r="AO63" s="312"/>
      <c r="AP63" s="312"/>
      <c r="AQ63" s="312"/>
      <c r="AR63" s="312"/>
      <c r="AS63" s="312"/>
      <c r="AT63" s="313"/>
      <c r="AU63" s="228"/>
      <c r="AV63" s="229"/>
      <c r="AW63" s="230">
        <f>SUM(Y50-I61)</f>
        <v>140</v>
      </c>
      <c r="AX63" s="16"/>
      <c r="AY63" s="16"/>
      <c r="AZ63" s="16"/>
      <c r="BA63" s="58"/>
      <c r="BB63" s="58"/>
      <c r="BC63" s="58"/>
      <c r="BD63" s="58"/>
      <c r="BE63" s="58"/>
      <c r="BF63" s="282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</row>
    <row r="64" spans="1:96" ht="12" customHeight="1" thickBot="1" x14ac:dyDescent="0.3">
      <c r="A64" s="14"/>
      <c r="B64" s="14"/>
      <c r="C64" s="195"/>
      <c r="D64" s="195"/>
      <c r="E64" s="195"/>
      <c r="F64" s="196"/>
      <c r="G64" s="195"/>
      <c r="H64" s="195"/>
      <c r="I64" s="195"/>
      <c r="J64" s="18"/>
      <c r="K64" s="16"/>
      <c r="L64" s="16"/>
      <c r="M64" s="16"/>
      <c r="N64" s="18"/>
      <c r="O64" s="195"/>
      <c r="P64" s="195"/>
      <c r="Q64" s="195"/>
      <c r="R64" s="196"/>
      <c r="S64" s="195"/>
      <c r="T64" s="195"/>
      <c r="U64" s="195"/>
      <c r="V64" s="18"/>
      <c r="W64" s="16"/>
      <c r="X64" s="16"/>
      <c r="Y64" s="16"/>
      <c r="Z64" s="18"/>
      <c r="AA64" s="219">
        <v>6</v>
      </c>
      <c r="AB64" s="220"/>
      <c r="AC64" s="221">
        <v>4.5599999999999996</v>
      </c>
      <c r="AD64" s="225"/>
      <c r="AE64" s="219">
        <v>13</v>
      </c>
      <c r="AF64" s="220"/>
      <c r="AG64" s="221">
        <v>9.8800000000000008</v>
      </c>
      <c r="AH64" s="18"/>
      <c r="AI64" s="16"/>
      <c r="AJ64" s="16"/>
      <c r="AK64" s="16"/>
      <c r="AL64" s="18"/>
      <c r="AM64" s="21"/>
      <c r="AN64" s="21"/>
      <c r="AO64" s="21"/>
      <c r="AP64" s="20"/>
      <c r="AQ64" s="21"/>
      <c r="AR64" s="21"/>
      <c r="AS64" s="21"/>
      <c r="AT64" s="20"/>
      <c r="AU64" s="21"/>
      <c r="AV64" s="21"/>
      <c r="AW64" s="21"/>
      <c r="AX64" s="16"/>
      <c r="AY64" s="16"/>
      <c r="AZ64" s="16"/>
      <c r="BA64" s="58"/>
      <c r="BB64" s="58"/>
      <c r="BC64" s="58"/>
      <c r="BD64" s="58"/>
      <c r="BE64" s="58"/>
      <c r="BF64" s="282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</row>
    <row r="65" spans="1:96" ht="12" customHeight="1" thickBot="1" x14ac:dyDescent="0.3">
      <c r="A65" s="14"/>
      <c r="B65" s="14"/>
      <c r="C65" s="191" t="s">
        <v>55</v>
      </c>
      <c r="D65" s="192"/>
      <c r="E65" s="192"/>
      <c r="F65" s="193"/>
      <c r="G65" s="192"/>
      <c r="H65" s="199"/>
      <c r="I65" s="194"/>
      <c r="J65" s="18"/>
      <c r="K65" s="16"/>
      <c r="L65" s="16"/>
      <c r="M65" s="16"/>
      <c r="N65" s="18"/>
      <c r="O65" s="191" t="s">
        <v>56</v>
      </c>
      <c r="P65" s="192"/>
      <c r="Q65" s="192"/>
      <c r="R65" s="193"/>
      <c r="S65" s="192"/>
      <c r="T65" s="199"/>
      <c r="U65" s="197">
        <f>SUM(AW63/7)</f>
        <v>20</v>
      </c>
      <c r="V65" s="18"/>
      <c r="W65" s="16"/>
      <c r="X65" s="16"/>
      <c r="Y65" s="16"/>
      <c r="Z65" s="18"/>
      <c r="AA65" s="216">
        <v>7</v>
      </c>
      <c r="AB65" s="217"/>
      <c r="AC65" s="218">
        <v>5.32</v>
      </c>
      <c r="AD65" s="227"/>
      <c r="AE65" s="216">
        <v>14</v>
      </c>
      <c r="AF65" s="217"/>
      <c r="AG65" s="218">
        <v>10.64</v>
      </c>
      <c r="AH65" s="16"/>
      <c r="AI65" s="16"/>
      <c r="AJ65" s="16"/>
      <c r="AK65" s="23"/>
      <c r="AL65" s="18"/>
      <c r="AM65" s="311" t="s">
        <v>63</v>
      </c>
      <c r="AN65" s="312"/>
      <c r="AO65" s="312"/>
      <c r="AP65" s="312"/>
      <c r="AQ65" s="312"/>
      <c r="AR65" s="312"/>
      <c r="AS65" s="312"/>
      <c r="AT65" s="313"/>
      <c r="AU65" s="228"/>
      <c r="AV65" s="229"/>
      <c r="AW65" s="230">
        <f>SUM(AW59/12)</f>
        <v>103.16666666666667</v>
      </c>
      <c r="AX65" s="16"/>
      <c r="AY65" s="16"/>
      <c r="AZ65" s="16"/>
      <c r="BA65" s="58"/>
      <c r="BB65" s="58"/>
      <c r="BC65" s="58"/>
      <c r="BD65" s="58"/>
      <c r="BE65" s="58"/>
      <c r="BF65" s="282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</row>
    <row r="66" spans="1:96" ht="12" customHeight="1" x14ac:dyDescent="0.25">
      <c r="A66" s="14"/>
      <c r="B66" s="14"/>
      <c r="C66" s="16"/>
      <c r="D66" s="16"/>
      <c r="E66" s="16"/>
      <c r="F66" s="18"/>
      <c r="G66" s="16"/>
      <c r="H66" s="16"/>
      <c r="I66" s="16"/>
      <c r="J66" s="18"/>
      <c r="K66" s="16"/>
      <c r="L66" s="16"/>
      <c r="M66" s="16"/>
      <c r="N66" s="18"/>
      <c r="O66" s="16"/>
      <c r="P66" s="16"/>
      <c r="Q66" s="16"/>
      <c r="R66" s="18"/>
      <c r="S66" s="16"/>
      <c r="T66" s="16"/>
      <c r="U66" s="16"/>
      <c r="V66" s="18"/>
      <c r="W66" s="16"/>
      <c r="X66" s="16"/>
      <c r="Y66" s="16"/>
      <c r="Z66" s="18"/>
      <c r="AA66" s="16"/>
      <c r="AB66" s="16"/>
      <c r="AC66" s="16"/>
      <c r="AD66" s="18"/>
      <c r="AE66" s="16"/>
      <c r="AF66" s="16"/>
      <c r="AG66" s="16"/>
      <c r="AH66" s="18"/>
      <c r="AI66" s="16"/>
      <c r="AJ66" s="16"/>
      <c r="AK66" s="16"/>
      <c r="AL66" s="24"/>
      <c r="AM66" s="25"/>
      <c r="AN66" s="25"/>
      <c r="AO66" s="25"/>
      <c r="AP66" s="24"/>
      <c r="AQ66" s="25"/>
      <c r="AR66" s="25"/>
      <c r="AS66" s="25"/>
      <c r="AT66" s="24"/>
      <c r="AU66" s="25"/>
      <c r="AV66" s="25"/>
      <c r="AW66" s="25"/>
      <c r="AX66" s="16"/>
      <c r="AY66" s="16"/>
      <c r="AZ66" s="16"/>
      <c r="BA66" s="58"/>
      <c r="BB66" s="58"/>
      <c r="BC66" s="58"/>
      <c r="BD66" s="58"/>
      <c r="BE66" s="58"/>
      <c r="BF66" s="282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</row>
    <row r="67" spans="1:96" ht="12" customHeight="1" x14ac:dyDescent="0.25">
      <c r="A67" s="14"/>
      <c r="B67" s="14"/>
      <c r="C67" s="16"/>
      <c r="D67" s="16"/>
      <c r="E67" s="16"/>
      <c r="F67" s="18"/>
      <c r="G67" s="16"/>
      <c r="H67" s="16"/>
      <c r="I67" s="16"/>
      <c r="J67" s="18"/>
      <c r="K67" s="16"/>
      <c r="L67" s="16"/>
      <c r="M67" s="16"/>
      <c r="N67" s="18"/>
      <c r="O67" s="16"/>
      <c r="P67" s="16"/>
      <c r="Q67" s="16"/>
      <c r="R67" s="18"/>
      <c r="S67" s="16"/>
      <c r="T67" s="16"/>
      <c r="U67" s="16"/>
      <c r="V67" s="18"/>
      <c r="W67" s="16"/>
      <c r="X67" s="16"/>
      <c r="Y67" s="16"/>
      <c r="Z67" s="18"/>
      <c r="AA67" s="16"/>
      <c r="AB67" s="16"/>
      <c r="AC67" s="16"/>
      <c r="AD67" s="18"/>
      <c r="AE67" s="16"/>
      <c r="AF67" s="16"/>
      <c r="AG67" s="16"/>
      <c r="AH67" s="18"/>
      <c r="AI67" s="16"/>
      <c r="AJ67" s="16"/>
      <c r="AK67" s="16"/>
      <c r="AL67" s="18"/>
      <c r="AM67" s="16"/>
      <c r="AN67" s="16"/>
      <c r="AO67" s="16"/>
      <c r="AP67" s="18"/>
      <c r="AQ67" s="16"/>
      <c r="AR67" s="16"/>
      <c r="AS67" s="16"/>
      <c r="AT67" s="18"/>
      <c r="AU67" s="16"/>
      <c r="AV67" s="16"/>
      <c r="AW67" s="16"/>
      <c r="AX67" s="16"/>
      <c r="AY67" s="16"/>
      <c r="AZ67" s="16"/>
      <c r="BA67" s="58"/>
      <c r="BB67" s="58"/>
      <c r="BC67" s="58"/>
      <c r="BD67" s="58"/>
      <c r="BE67" s="58"/>
      <c r="BF67" s="282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</row>
    <row r="68" spans="1:96" ht="12" customHeight="1" x14ac:dyDescent="0.25">
      <c r="A68" s="14"/>
      <c r="B68" s="14"/>
      <c r="C68" s="16"/>
      <c r="D68" s="16"/>
      <c r="E68" s="16"/>
      <c r="F68" s="18"/>
      <c r="G68" s="16"/>
      <c r="H68" s="16"/>
      <c r="I68" s="16"/>
      <c r="J68" s="18"/>
      <c r="K68" s="16"/>
      <c r="L68" s="16"/>
      <c r="M68" s="16"/>
      <c r="N68" s="18"/>
      <c r="O68" s="16"/>
      <c r="P68" s="16"/>
      <c r="Q68" s="16"/>
      <c r="R68" s="18"/>
      <c r="S68" s="16"/>
      <c r="T68" s="16"/>
      <c r="U68" s="16"/>
      <c r="V68" s="18"/>
      <c r="W68" s="16"/>
      <c r="X68" s="16"/>
      <c r="Y68" s="16"/>
      <c r="Z68" s="18"/>
      <c r="AA68" s="16"/>
      <c r="AB68" s="16"/>
      <c r="AC68" s="16"/>
      <c r="AD68" s="18"/>
      <c r="AE68" s="16"/>
      <c r="AF68" s="16"/>
      <c r="AG68" s="16"/>
      <c r="AH68" s="18"/>
      <c r="AI68" s="16"/>
      <c r="AJ68" s="16"/>
      <c r="AK68" s="16"/>
      <c r="AL68" s="18"/>
      <c r="AM68" s="16"/>
      <c r="AN68" s="16"/>
      <c r="AO68" s="16"/>
      <c r="AP68" s="18"/>
      <c r="AQ68" s="16"/>
      <c r="AR68" s="16"/>
      <c r="AS68" s="16"/>
      <c r="AT68" s="18"/>
      <c r="AU68" s="16"/>
      <c r="AV68" s="16"/>
      <c r="AW68" s="16"/>
      <c r="AX68" s="16"/>
      <c r="AY68" s="16"/>
      <c r="AZ68" s="16"/>
      <c r="BA68" s="58"/>
      <c r="BB68" s="58"/>
      <c r="BC68" s="58"/>
      <c r="BD68" s="58"/>
      <c r="BE68" s="58"/>
      <c r="BF68" s="282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</row>
    <row r="69" spans="1:96" ht="12" customHeight="1" thickBot="1" x14ac:dyDescent="0.3">
      <c r="A69" s="14"/>
      <c r="B69" s="14"/>
      <c r="C69" s="16"/>
      <c r="D69" s="16"/>
      <c r="E69" s="16"/>
      <c r="F69" s="18"/>
      <c r="G69" s="16"/>
      <c r="H69" s="16"/>
      <c r="I69" s="16"/>
      <c r="J69" s="18"/>
      <c r="K69" s="16"/>
      <c r="L69" s="16"/>
      <c r="M69" s="16"/>
      <c r="N69" s="18"/>
      <c r="O69" s="16"/>
      <c r="P69" s="16"/>
      <c r="Q69" s="16"/>
      <c r="R69" s="18"/>
      <c r="S69" s="16"/>
      <c r="T69" s="16"/>
      <c r="U69" s="16"/>
      <c r="V69" s="18"/>
      <c r="W69" s="16"/>
      <c r="X69" s="16"/>
      <c r="Y69" s="16"/>
      <c r="Z69" s="18"/>
      <c r="AA69" s="16"/>
      <c r="AB69" s="16"/>
      <c r="AC69" s="16"/>
      <c r="AD69" s="18"/>
      <c r="AE69" s="16"/>
      <c r="AF69" s="16"/>
      <c r="AG69" s="16"/>
      <c r="AH69" s="18"/>
      <c r="AI69" s="16"/>
      <c r="AJ69" s="16"/>
      <c r="AK69" s="16"/>
      <c r="AL69" s="18"/>
      <c r="AM69" s="16"/>
      <c r="AN69" s="16"/>
      <c r="AO69" s="16"/>
      <c r="AP69" s="18"/>
      <c r="AQ69" s="16"/>
      <c r="AR69" s="16"/>
      <c r="AS69" s="16"/>
      <c r="AT69" s="18"/>
      <c r="AU69" s="16"/>
      <c r="AV69" s="16"/>
      <c r="AW69" s="16"/>
      <c r="AX69" s="16"/>
      <c r="AY69" s="16"/>
      <c r="AZ69" s="16"/>
      <c r="BA69" s="58"/>
      <c r="BB69" s="58"/>
      <c r="BC69" s="58"/>
      <c r="BD69" s="58"/>
      <c r="BE69" s="58"/>
      <c r="BF69" s="282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</row>
    <row r="70" spans="1:96" ht="12" customHeight="1" x14ac:dyDescent="0.25">
      <c r="A70" s="14"/>
      <c r="B70" s="26"/>
      <c r="C70" s="308" t="s">
        <v>57</v>
      </c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27"/>
      <c r="R70" s="28"/>
      <c r="S70" s="27"/>
      <c r="T70" s="27"/>
      <c r="U70" s="27"/>
      <c r="V70" s="28"/>
      <c r="W70" s="27"/>
      <c r="X70" s="27"/>
      <c r="Y70" s="27"/>
      <c r="Z70" s="28"/>
      <c r="AA70" s="27"/>
      <c r="AB70" s="27"/>
      <c r="AC70" s="27"/>
      <c r="AD70" s="28"/>
      <c r="AE70" s="27"/>
      <c r="AF70" s="27"/>
      <c r="AG70" s="27"/>
      <c r="AH70" s="28"/>
      <c r="AI70" s="27"/>
      <c r="AJ70" s="27"/>
      <c r="AK70" s="27"/>
      <c r="AL70" s="28"/>
      <c r="AM70" s="27"/>
      <c r="AN70" s="27"/>
      <c r="AO70" s="27"/>
      <c r="AP70" s="28"/>
      <c r="AQ70" s="27"/>
      <c r="AR70" s="27"/>
      <c r="AS70" s="27"/>
      <c r="AT70" s="28"/>
      <c r="AU70" s="27"/>
      <c r="AV70" s="27"/>
      <c r="AW70" s="27"/>
      <c r="AX70" s="29"/>
      <c r="AY70" s="16"/>
      <c r="AZ70" s="16"/>
      <c r="BA70" s="58"/>
      <c r="BB70" s="58"/>
      <c r="BC70" s="58"/>
      <c r="BD70" s="58"/>
      <c r="BE70" s="58"/>
      <c r="BF70" s="282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</row>
    <row r="71" spans="1:96" ht="12" customHeight="1" x14ac:dyDescent="0.25">
      <c r="A71" s="14"/>
      <c r="B71" s="30"/>
      <c r="C71" s="309"/>
      <c r="D71" s="309"/>
      <c r="E71" s="309"/>
      <c r="F71" s="309"/>
      <c r="G71" s="309"/>
      <c r="H71" s="309"/>
      <c r="I71" s="309"/>
      <c r="J71" s="31"/>
      <c r="K71" s="309"/>
      <c r="L71" s="309"/>
      <c r="M71" s="309"/>
      <c r="N71" s="309"/>
      <c r="O71" s="309"/>
      <c r="P71" s="309"/>
      <c r="Q71" s="309"/>
      <c r="R71" s="31"/>
      <c r="S71" s="309"/>
      <c r="T71" s="309"/>
      <c r="U71" s="309"/>
      <c r="V71" s="309"/>
      <c r="W71" s="309"/>
      <c r="X71" s="309"/>
      <c r="Y71" s="309"/>
      <c r="Z71" s="31"/>
      <c r="AA71" s="32"/>
      <c r="AB71" s="33"/>
      <c r="AC71" s="33"/>
      <c r="AD71" s="31"/>
      <c r="AE71" s="33"/>
      <c r="AF71" s="33"/>
      <c r="AG71" s="33"/>
      <c r="AH71" s="31"/>
      <c r="AI71" s="32"/>
      <c r="AJ71" s="33"/>
      <c r="AK71" s="33"/>
      <c r="AL71" s="31"/>
      <c r="AM71" s="33"/>
      <c r="AN71" s="33"/>
      <c r="AO71" s="33"/>
      <c r="AP71" s="31"/>
      <c r="AQ71" s="33"/>
      <c r="AR71" s="33"/>
      <c r="AS71" s="33"/>
      <c r="AT71" s="31"/>
      <c r="AU71" s="33"/>
      <c r="AV71" s="33"/>
      <c r="AW71" s="33"/>
      <c r="AX71" s="34"/>
      <c r="AY71" s="16"/>
      <c r="AZ71" s="16"/>
      <c r="BA71" s="58"/>
      <c r="BB71" s="58"/>
      <c r="BC71" s="58"/>
      <c r="BD71" s="58"/>
      <c r="BE71" s="58"/>
      <c r="BF71" s="282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</row>
    <row r="72" spans="1:96" ht="12" customHeight="1" thickBot="1" x14ac:dyDescent="0.3">
      <c r="A72" s="14"/>
      <c r="B72" s="30"/>
      <c r="C72" s="309" t="s">
        <v>98</v>
      </c>
      <c r="D72" s="309"/>
      <c r="E72" s="309"/>
      <c r="F72" s="309"/>
      <c r="G72" s="309"/>
      <c r="H72" s="309"/>
      <c r="I72" s="309"/>
      <c r="J72" s="31"/>
      <c r="K72" s="310" t="s">
        <v>97</v>
      </c>
      <c r="L72" s="310"/>
      <c r="M72" s="310"/>
      <c r="N72" s="310"/>
      <c r="O72" s="310"/>
      <c r="P72" s="310"/>
      <c r="Q72" s="310"/>
      <c r="R72" s="31"/>
      <c r="S72" s="309"/>
      <c r="T72" s="309"/>
      <c r="U72" s="309"/>
      <c r="V72" s="309"/>
      <c r="W72" s="309"/>
      <c r="X72" s="309"/>
      <c r="Y72" s="309"/>
      <c r="Z72" s="31"/>
      <c r="AA72" s="33"/>
      <c r="AB72" s="33"/>
      <c r="AC72" s="33"/>
      <c r="AD72" s="31"/>
      <c r="AE72" s="33"/>
      <c r="AF72" s="33"/>
      <c r="AG72" s="33"/>
      <c r="AH72" s="31"/>
      <c r="AI72" s="317" t="s">
        <v>99</v>
      </c>
      <c r="AJ72" s="317"/>
      <c r="AK72" s="317"/>
      <c r="AL72" s="317"/>
      <c r="AM72" s="317"/>
      <c r="AN72" s="317"/>
      <c r="AO72" s="317"/>
      <c r="AP72" s="31"/>
      <c r="AQ72" s="317" t="s">
        <v>97</v>
      </c>
      <c r="AR72" s="317"/>
      <c r="AS72" s="317"/>
      <c r="AT72" s="317"/>
      <c r="AU72" s="317"/>
      <c r="AV72" s="317"/>
      <c r="AW72" s="317"/>
      <c r="AX72" s="34"/>
      <c r="AY72" s="16"/>
      <c r="AZ72" s="16"/>
      <c r="BA72" s="58"/>
      <c r="BB72" s="58"/>
      <c r="BC72" s="58"/>
      <c r="BD72" s="58"/>
      <c r="BE72" s="58"/>
      <c r="BF72" s="282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</row>
    <row r="73" spans="1:96" ht="12" customHeight="1" x14ac:dyDescent="0.25">
      <c r="A73" s="14"/>
      <c r="B73" s="30"/>
      <c r="C73" s="294">
        <f>SUM(I44)</f>
        <v>0</v>
      </c>
      <c r="D73" s="295"/>
      <c r="E73" s="295"/>
      <c r="F73" s="295"/>
      <c r="G73" s="295"/>
      <c r="H73" s="295"/>
      <c r="I73" s="296"/>
      <c r="J73" s="31"/>
      <c r="K73" s="294">
        <f>SUM(AW57)</f>
        <v>1238</v>
      </c>
      <c r="L73" s="295"/>
      <c r="M73" s="295"/>
      <c r="N73" s="295"/>
      <c r="O73" s="295"/>
      <c r="P73" s="295"/>
      <c r="Q73" s="296"/>
      <c r="R73" s="31"/>
      <c r="S73" s="300"/>
      <c r="T73" s="300"/>
      <c r="U73" s="300"/>
      <c r="V73" s="300"/>
      <c r="W73" s="300"/>
      <c r="X73" s="300"/>
      <c r="Y73" s="300"/>
      <c r="Z73" s="31"/>
      <c r="AA73" s="300"/>
      <c r="AB73" s="300"/>
      <c r="AC73" s="300"/>
      <c r="AD73" s="300"/>
      <c r="AE73" s="300"/>
      <c r="AF73" s="300"/>
      <c r="AG73" s="300"/>
      <c r="AH73" s="31"/>
      <c r="AI73" s="318">
        <f>SUM(AU80)</f>
        <v>0</v>
      </c>
      <c r="AJ73" s="295"/>
      <c r="AK73" s="295"/>
      <c r="AL73" s="295"/>
      <c r="AM73" s="295"/>
      <c r="AN73" s="295"/>
      <c r="AO73" s="296"/>
      <c r="AP73" s="31"/>
      <c r="AQ73" s="318">
        <f>SUM(AI73,-K73)</f>
        <v>-1238</v>
      </c>
      <c r="AR73" s="295"/>
      <c r="AS73" s="295"/>
      <c r="AT73" s="295"/>
      <c r="AU73" s="295"/>
      <c r="AV73" s="295"/>
      <c r="AW73" s="296"/>
      <c r="AX73" s="34"/>
      <c r="AY73" s="16"/>
      <c r="AZ73" s="16"/>
      <c r="BA73" s="58"/>
      <c r="BB73" s="58"/>
      <c r="BC73" s="58"/>
      <c r="BD73" s="58"/>
      <c r="BE73" s="58"/>
      <c r="BF73" s="282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</row>
    <row r="74" spans="1:96" ht="12" customHeight="1" thickBot="1" x14ac:dyDescent="0.3">
      <c r="A74" s="14"/>
      <c r="B74" s="30"/>
      <c r="C74" s="297"/>
      <c r="D74" s="298"/>
      <c r="E74" s="298"/>
      <c r="F74" s="298"/>
      <c r="G74" s="298"/>
      <c r="H74" s="298"/>
      <c r="I74" s="299"/>
      <c r="J74" s="31"/>
      <c r="K74" s="297"/>
      <c r="L74" s="298"/>
      <c r="M74" s="298"/>
      <c r="N74" s="298"/>
      <c r="O74" s="298"/>
      <c r="P74" s="298"/>
      <c r="Q74" s="299"/>
      <c r="R74" s="31"/>
      <c r="S74" s="300"/>
      <c r="T74" s="300"/>
      <c r="U74" s="300"/>
      <c r="V74" s="300"/>
      <c r="W74" s="300"/>
      <c r="X74" s="300"/>
      <c r="Y74" s="300"/>
      <c r="Z74" s="31"/>
      <c r="AA74" s="300"/>
      <c r="AB74" s="300"/>
      <c r="AC74" s="300"/>
      <c r="AD74" s="300"/>
      <c r="AE74" s="300"/>
      <c r="AF74" s="300"/>
      <c r="AG74" s="300"/>
      <c r="AH74" s="31"/>
      <c r="AI74" s="297"/>
      <c r="AJ74" s="298"/>
      <c r="AK74" s="298"/>
      <c r="AL74" s="298"/>
      <c r="AM74" s="298"/>
      <c r="AN74" s="298"/>
      <c r="AO74" s="299"/>
      <c r="AP74" s="31"/>
      <c r="AQ74" s="297"/>
      <c r="AR74" s="298"/>
      <c r="AS74" s="298"/>
      <c r="AT74" s="298"/>
      <c r="AU74" s="298"/>
      <c r="AV74" s="298"/>
      <c r="AW74" s="299"/>
      <c r="AX74" s="34"/>
      <c r="AY74" s="16"/>
      <c r="AZ74" s="16"/>
      <c r="BA74" s="58"/>
      <c r="BB74" s="58"/>
      <c r="BC74" s="58"/>
      <c r="BD74" s="58"/>
      <c r="BE74" s="58"/>
      <c r="BF74" s="282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</row>
    <row r="75" spans="1:96" ht="12" customHeight="1" x14ac:dyDescent="0.25">
      <c r="A75" s="14"/>
      <c r="B75" s="30"/>
      <c r="C75" s="264"/>
      <c r="D75" s="264"/>
      <c r="E75" s="264"/>
      <c r="F75" s="264"/>
      <c r="G75" s="264"/>
      <c r="H75" s="264"/>
      <c r="I75" s="264"/>
      <c r="J75" s="31"/>
      <c r="K75" s="264"/>
      <c r="L75" s="264"/>
      <c r="M75" s="264"/>
      <c r="N75" s="264"/>
      <c r="O75" s="264"/>
      <c r="P75" s="264"/>
      <c r="Q75" s="264"/>
      <c r="R75" s="31"/>
      <c r="S75" s="264"/>
      <c r="T75" s="264"/>
      <c r="U75" s="264"/>
      <c r="V75" s="264"/>
      <c r="W75" s="264"/>
      <c r="X75" s="264"/>
      <c r="Y75" s="264"/>
      <c r="Z75" s="31"/>
      <c r="AA75" s="264"/>
      <c r="AB75" s="264"/>
      <c r="AC75" s="264"/>
      <c r="AD75" s="264"/>
      <c r="AE75" s="264"/>
      <c r="AF75" s="264"/>
      <c r="AG75" s="264"/>
      <c r="AH75" s="31"/>
      <c r="AI75" s="264"/>
      <c r="AJ75" s="264"/>
      <c r="AK75" s="264"/>
      <c r="AL75" s="264"/>
      <c r="AM75" s="264"/>
      <c r="AN75" s="264"/>
      <c r="AO75" s="264"/>
      <c r="AP75" s="31"/>
      <c r="AQ75" s="264"/>
      <c r="AR75" s="264"/>
      <c r="AS75" s="264"/>
      <c r="AT75" s="264"/>
      <c r="AU75" s="264"/>
      <c r="AV75" s="264"/>
      <c r="AW75" s="264"/>
      <c r="AX75" s="34"/>
      <c r="AY75" s="16"/>
      <c r="AZ75" s="16"/>
      <c r="BA75" s="58"/>
      <c r="BB75" s="58"/>
      <c r="BC75" s="58"/>
      <c r="BD75" s="58"/>
      <c r="BE75" s="58"/>
      <c r="BF75" s="282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</row>
    <row r="76" spans="1:96" ht="12" customHeight="1" x14ac:dyDescent="0.25">
      <c r="A76" s="14"/>
      <c r="B76" s="30"/>
      <c r="C76" s="301" t="s">
        <v>59</v>
      </c>
      <c r="D76" s="301"/>
      <c r="E76" s="301"/>
      <c r="F76" s="301"/>
      <c r="G76" s="301"/>
      <c r="H76" s="301"/>
      <c r="I76" s="35"/>
      <c r="J76" s="36"/>
      <c r="K76" s="35"/>
      <c r="L76" s="35"/>
      <c r="M76" s="35"/>
      <c r="N76" s="36"/>
      <c r="O76" s="35"/>
      <c r="P76" s="35"/>
      <c r="Q76" s="35"/>
      <c r="R76" s="36"/>
      <c r="S76" s="35"/>
      <c r="T76" s="35"/>
      <c r="U76" s="35"/>
      <c r="V76" s="36"/>
      <c r="W76" s="35"/>
      <c r="X76" s="35"/>
      <c r="Y76" s="35"/>
      <c r="Z76" s="36"/>
      <c r="AA76" s="35"/>
      <c r="AB76" s="35"/>
      <c r="AC76" s="35"/>
      <c r="AD76" s="36"/>
      <c r="AE76" s="35"/>
      <c r="AF76" s="35"/>
      <c r="AG76" s="35"/>
      <c r="AH76" s="36"/>
      <c r="AI76" s="35"/>
      <c r="AJ76" s="35"/>
      <c r="AK76" s="35"/>
      <c r="AL76" s="36"/>
      <c r="AM76" s="35"/>
      <c r="AN76" s="35"/>
      <c r="AO76" s="35"/>
      <c r="AP76" s="36"/>
      <c r="AQ76" s="35"/>
      <c r="AR76" s="35"/>
      <c r="AS76" s="35"/>
      <c r="AT76" s="36"/>
      <c r="AU76" s="35"/>
      <c r="AV76" s="35"/>
      <c r="AW76" s="35"/>
      <c r="AX76" s="34"/>
      <c r="AY76" s="16"/>
      <c r="AZ76" s="16"/>
      <c r="BA76" s="58"/>
      <c r="BB76" s="58"/>
      <c r="BC76" s="58"/>
      <c r="BD76" s="58"/>
      <c r="BE76" s="58"/>
      <c r="BF76" s="282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</row>
    <row r="77" spans="1:96" ht="12" customHeight="1" thickBot="1" x14ac:dyDescent="0.25">
      <c r="A77" s="37"/>
      <c r="B77" s="38"/>
      <c r="C77" s="303" t="s">
        <v>1</v>
      </c>
      <c r="D77" s="303"/>
      <c r="E77" s="303"/>
      <c r="F77" s="39"/>
      <c r="G77" s="303" t="s">
        <v>2</v>
      </c>
      <c r="H77" s="303"/>
      <c r="I77" s="303"/>
      <c r="J77" s="39"/>
      <c r="K77" s="303" t="s">
        <v>3</v>
      </c>
      <c r="L77" s="303"/>
      <c r="M77" s="303"/>
      <c r="N77" s="39"/>
      <c r="O77" s="303" t="s">
        <v>4</v>
      </c>
      <c r="P77" s="303"/>
      <c r="Q77" s="303"/>
      <c r="R77" s="39"/>
      <c r="S77" s="303" t="s">
        <v>5</v>
      </c>
      <c r="T77" s="303"/>
      <c r="U77" s="303"/>
      <c r="V77" s="39"/>
      <c r="W77" s="303" t="s">
        <v>6</v>
      </c>
      <c r="X77" s="303"/>
      <c r="Y77" s="303"/>
      <c r="Z77" s="39"/>
      <c r="AA77" s="303" t="s">
        <v>7</v>
      </c>
      <c r="AB77" s="303"/>
      <c r="AC77" s="303"/>
      <c r="AD77" s="39"/>
      <c r="AE77" s="303" t="s">
        <v>8</v>
      </c>
      <c r="AF77" s="303"/>
      <c r="AG77" s="303"/>
      <c r="AH77" s="39"/>
      <c r="AI77" s="303" t="s">
        <v>9</v>
      </c>
      <c r="AJ77" s="303"/>
      <c r="AK77" s="303"/>
      <c r="AL77" s="39"/>
      <c r="AM77" s="303" t="s">
        <v>10</v>
      </c>
      <c r="AN77" s="303"/>
      <c r="AO77" s="303"/>
      <c r="AP77" s="39"/>
      <c r="AQ77" s="303" t="s">
        <v>11</v>
      </c>
      <c r="AR77" s="303"/>
      <c r="AS77" s="303"/>
      <c r="AT77" s="39"/>
      <c r="AU77" s="303" t="s">
        <v>12</v>
      </c>
      <c r="AV77" s="303"/>
      <c r="AW77" s="303"/>
      <c r="AX77" s="40"/>
      <c r="AY77" s="16"/>
      <c r="AZ77" s="16"/>
      <c r="BA77" s="58"/>
      <c r="BB77" s="58"/>
      <c r="BC77" s="58"/>
      <c r="BD77" s="58"/>
      <c r="BE77" s="58"/>
      <c r="BF77" s="282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</row>
    <row r="78" spans="1:96" ht="12" customHeight="1" thickBot="1" x14ac:dyDescent="0.25">
      <c r="A78" s="41"/>
      <c r="B78" s="42"/>
      <c r="C78" s="291">
        <f>SUM(E37)</f>
        <v>0</v>
      </c>
      <c r="D78" s="292"/>
      <c r="E78" s="293"/>
      <c r="F78" s="43"/>
      <c r="G78" s="291">
        <f>SUM(I37)</f>
        <v>0</v>
      </c>
      <c r="H78" s="292"/>
      <c r="I78" s="293"/>
      <c r="J78" s="43"/>
      <c r="K78" s="291">
        <f>SUM(M37)</f>
        <v>0</v>
      </c>
      <c r="L78" s="292"/>
      <c r="M78" s="293"/>
      <c r="N78" s="43"/>
      <c r="O78" s="291">
        <f>SUM(Q37)</f>
        <v>0</v>
      </c>
      <c r="P78" s="292"/>
      <c r="Q78" s="293"/>
      <c r="R78" s="43"/>
      <c r="S78" s="291">
        <f>SUM(U37)</f>
        <v>0</v>
      </c>
      <c r="T78" s="292"/>
      <c r="U78" s="293"/>
      <c r="V78" s="43"/>
      <c r="W78" s="291">
        <f>SUM(Y37)</f>
        <v>0</v>
      </c>
      <c r="X78" s="292"/>
      <c r="Y78" s="293"/>
      <c r="Z78" s="43"/>
      <c r="AA78" s="291">
        <f>SUM(AC37)</f>
        <v>0</v>
      </c>
      <c r="AB78" s="292"/>
      <c r="AC78" s="293"/>
      <c r="AD78" s="43"/>
      <c r="AE78" s="291">
        <f>SUM(AG37)</f>
        <v>0</v>
      </c>
      <c r="AF78" s="292"/>
      <c r="AG78" s="293"/>
      <c r="AH78" s="43"/>
      <c r="AI78" s="291">
        <f>SUM(AK37)</f>
        <v>0</v>
      </c>
      <c r="AJ78" s="292"/>
      <c r="AK78" s="293"/>
      <c r="AL78" s="43"/>
      <c r="AM78" s="291">
        <f>SUM(AO37)</f>
        <v>0</v>
      </c>
      <c r="AN78" s="292"/>
      <c r="AO78" s="293"/>
      <c r="AP78" s="43"/>
      <c r="AQ78" s="291">
        <f>SUM(AS37)</f>
        <v>0</v>
      </c>
      <c r="AR78" s="292"/>
      <c r="AS78" s="293"/>
      <c r="AT78" s="43"/>
      <c r="AU78" s="291">
        <f>SUM(AW37)</f>
        <v>0</v>
      </c>
      <c r="AV78" s="292"/>
      <c r="AW78" s="293"/>
      <c r="AX78" s="44"/>
      <c r="AY78" s="16"/>
      <c r="AZ78" s="16"/>
      <c r="BA78" s="58"/>
      <c r="BB78" s="58"/>
      <c r="BC78" s="58"/>
      <c r="BD78" s="58"/>
      <c r="BE78" s="58"/>
      <c r="BF78" s="282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</row>
    <row r="79" spans="1:96" ht="12" customHeight="1" thickBot="1" x14ac:dyDescent="0.25">
      <c r="A79" s="45"/>
      <c r="B79" s="46"/>
      <c r="C79" s="302" t="s">
        <v>58</v>
      </c>
      <c r="D79" s="302"/>
      <c r="E79" s="302"/>
      <c r="F79" s="47"/>
      <c r="G79" s="302" t="s">
        <v>58</v>
      </c>
      <c r="H79" s="302"/>
      <c r="I79" s="302"/>
      <c r="J79" s="47"/>
      <c r="K79" s="302" t="s">
        <v>58</v>
      </c>
      <c r="L79" s="302"/>
      <c r="M79" s="302"/>
      <c r="N79" s="47"/>
      <c r="O79" s="302" t="s">
        <v>58</v>
      </c>
      <c r="P79" s="302"/>
      <c r="Q79" s="302"/>
      <c r="R79" s="47"/>
      <c r="S79" s="302" t="s">
        <v>58</v>
      </c>
      <c r="T79" s="302"/>
      <c r="U79" s="302"/>
      <c r="V79" s="47"/>
      <c r="W79" s="302" t="s">
        <v>58</v>
      </c>
      <c r="X79" s="302"/>
      <c r="Y79" s="302"/>
      <c r="Z79" s="47"/>
      <c r="AA79" s="302" t="s">
        <v>58</v>
      </c>
      <c r="AB79" s="302"/>
      <c r="AC79" s="302"/>
      <c r="AD79" s="47"/>
      <c r="AE79" s="302" t="s">
        <v>58</v>
      </c>
      <c r="AF79" s="302"/>
      <c r="AG79" s="302"/>
      <c r="AH79" s="47"/>
      <c r="AI79" s="302" t="s">
        <v>58</v>
      </c>
      <c r="AJ79" s="302"/>
      <c r="AK79" s="302"/>
      <c r="AL79" s="47"/>
      <c r="AM79" s="302" t="s">
        <v>58</v>
      </c>
      <c r="AN79" s="302"/>
      <c r="AO79" s="302"/>
      <c r="AP79" s="47"/>
      <c r="AQ79" s="302" t="s">
        <v>58</v>
      </c>
      <c r="AR79" s="302"/>
      <c r="AS79" s="302"/>
      <c r="AT79" s="47"/>
      <c r="AU79" s="302" t="s">
        <v>58</v>
      </c>
      <c r="AV79" s="302"/>
      <c r="AW79" s="302"/>
      <c r="AX79" s="48"/>
      <c r="AY79" s="16"/>
      <c r="AZ79" s="16"/>
      <c r="BA79" s="58"/>
      <c r="BB79" s="58"/>
      <c r="BC79" s="58"/>
      <c r="BD79" s="58"/>
      <c r="BE79" s="58"/>
      <c r="BF79" s="282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</row>
    <row r="80" spans="1:96" ht="12" customHeight="1" thickBot="1" x14ac:dyDescent="0.25">
      <c r="A80" s="41"/>
      <c r="B80" s="42"/>
      <c r="C80" s="304">
        <f>SUM(C78)</f>
        <v>0</v>
      </c>
      <c r="D80" s="305"/>
      <c r="E80" s="306"/>
      <c r="F80" s="43"/>
      <c r="G80" s="291">
        <f>SUM(C80,G78)</f>
        <v>0</v>
      </c>
      <c r="H80" s="292"/>
      <c r="I80" s="293"/>
      <c r="J80" s="43"/>
      <c r="K80" s="291">
        <f>SUM(K78:M79,G80)</f>
        <v>0</v>
      </c>
      <c r="L80" s="292"/>
      <c r="M80" s="293"/>
      <c r="N80" s="43"/>
      <c r="O80" s="291">
        <f>SUM(K80,O78)</f>
        <v>0</v>
      </c>
      <c r="P80" s="292"/>
      <c r="Q80" s="293"/>
      <c r="R80" s="43"/>
      <c r="S80" s="291">
        <f>SUM(S78,O80)</f>
        <v>0</v>
      </c>
      <c r="T80" s="292"/>
      <c r="U80" s="293"/>
      <c r="V80" s="43"/>
      <c r="W80" s="291">
        <f>SUM(W78,S80)</f>
        <v>0</v>
      </c>
      <c r="X80" s="292"/>
      <c r="Y80" s="293"/>
      <c r="Z80" s="43"/>
      <c r="AA80" s="291">
        <f>SUM(AA78,W80)</f>
        <v>0</v>
      </c>
      <c r="AB80" s="292"/>
      <c r="AC80" s="293"/>
      <c r="AD80" s="43"/>
      <c r="AE80" s="291">
        <f>SUM(AE78,AA80)</f>
        <v>0</v>
      </c>
      <c r="AF80" s="292"/>
      <c r="AG80" s="293"/>
      <c r="AH80" s="43"/>
      <c r="AI80" s="291">
        <f>SUM(AI78,AE80)</f>
        <v>0</v>
      </c>
      <c r="AJ80" s="292"/>
      <c r="AK80" s="293"/>
      <c r="AL80" s="43"/>
      <c r="AM80" s="291">
        <f>SUM(AM78,AI80)</f>
        <v>0</v>
      </c>
      <c r="AN80" s="292"/>
      <c r="AO80" s="293"/>
      <c r="AP80" s="43"/>
      <c r="AQ80" s="291">
        <f>SUM(AQ78,AM80)</f>
        <v>0</v>
      </c>
      <c r="AR80" s="292"/>
      <c r="AS80" s="293"/>
      <c r="AT80" s="43"/>
      <c r="AU80" s="291">
        <f>SUM(AU78,AQ80)</f>
        <v>0</v>
      </c>
      <c r="AV80" s="292"/>
      <c r="AW80" s="293"/>
      <c r="AX80" s="44"/>
      <c r="AY80" s="16"/>
      <c r="AZ80" s="16"/>
      <c r="BA80" s="58"/>
      <c r="BB80" s="58"/>
      <c r="BC80" s="58"/>
      <c r="BD80" s="58"/>
      <c r="BE80" s="58"/>
      <c r="BF80" s="282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</row>
    <row r="81" spans="1:96" ht="12" customHeight="1" x14ac:dyDescent="0.2">
      <c r="A81" s="41"/>
      <c r="B81" s="42"/>
      <c r="C81" s="43"/>
      <c r="D81" s="43"/>
      <c r="E81" s="43"/>
      <c r="F81" s="43"/>
      <c r="G81" s="49"/>
      <c r="H81" s="49"/>
      <c r="I81" s="49"/>
      <c r="J81" s="43"/>
      <c r="K81" s="49"/>
      <c r="L81" s="49"/>
      <c r="M81" s="49"/>
      <c r="N81" s="43"/>
      <c r="O81" s="49"/>
      <c r="P81" s="49"/>
      <c r="Q81" s="49"/>
      <c r="R81" s="43"/>
      <c r="S81" s="49"/>
      <c r="T81" s="49"/>
      <c r="U81" s="49"/>
      <c r="V81" s="43"/>
      <c r="W81" s="49"/>
      <c r="X81" s="49"/>
      <c r="Y81" s="49"/>
      <c r="Z81" s="43"/>
      <c r="AA81" s="49"/>
      <c r="AB81" s="49"/>
      <c r="AC81" s="49"/>
      <c r="AD81" s="43"/>
      <c r="AE81" s="49"/>
      <c r="AF81" s="49"/>
      <c r="AG81" s="49"/>
      <c r="AH81" s="43"/>
      <c r="AI81" s="49"/>
      <c r="AJ81" s="49"/>
      <c r="AK81" s="49"/>
      <c r="AL81" s="43"/>
      <c r="AM81" s="49"/>
      <c r="AN81" s="49"/>
      <c r="AO81" s="49"/>
      <c r="AP81" s="43"/>
      <c r="AQ81" s="49"/>
      <c r="AR81" s="49"/>
      <c r="AS81" s="49"/>
      <c r="AT81" s="43"/>
      <c r="AU81" s="49"/>
      <c r="AV81" s="49"/>
      <c r="AW81" s="49"/>
      <c r="AX81" s="44"/>
      <c r="AY81" s="16"/>
      <c r="AZ81" s="16"/>
      <c r="BA81" s="58"/>
      <c r="BB81" s="58"/>
      <c r="BC81" s="58"/>
      <c r="BD81" s="58"/>
      <c r="BE81" s="58"/>
      <c r="BF81" s="282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</row>
    <row r="82" spans="1:96" ht="12" customHeight="1" x14ac:dyDescent="0.25">
      <c r="A82" s="14"/>
      <c r="B82" s="30"/>
      <c r="C82" s="321" t="s">
        <v>78</v>
      </c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50"/>
      <c r="O82" s="51"/>
      <c r="P82" s="51"/>
      <c r="Q82" s="51"/>
      <c r="R82" s="50"/>
      <c r="S82" s="51"/>
      <c r="T82" s="51"/>
      <c r="U82" s="51"/>
      <c r="V82" s="50"/>
      <c r="W82" s="51"/>
      <c r="X82" s="51"/>
      <c r="Y82" s="51"/>
      <c r="Z82" s="50"/>
      <c r="AA82" s="51"/>
      <c r="AB82" s="51"/>
      <c r="AC82" s="51"/>
      <c r="AD82" s="50"/>
      <c r="AE82" s="51"/>
      <c r="AF82" s="51"/>
      <c r="AG82" s="51"/>
      <c r="AH82" s="50"/>
      <c r="AI82" s="51"/>
      <c r="AJ82" s="51"/>
      <c r="AK82" s="51"/>
      <c r="AL82" s="50"/>
      <c r="AM82" s="51"/>
      <c r="AN82" s="51"/>
      <c r="AO82" s="51"/>
      <c r="AP82" s="50"/>
      <c r="AQ82" s="51"/>
      <c r="AR82" s="51"/>
      <c r="AS82" s="51"/>
      <c r="AT82" s="50"/>
      <c r="AU82" s="51"/>
      <c r="AV82" s="51"/>
      <c r="AW82" s="51"/>
      <c r="AX82" s="34"/>
      <c r="AY82" s="16"/>
      <c r="AZ82" s="16"/>
      <c r="BA82" s="58"/>
      <c r="BB82" s="58"/>
      <c r="BC82" s="58"/>
      <c r="BD82" s="58"/>
      <c r="BE82" s="58"/>
      <c r="BF82" s="282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</row>
    <row r="83" spans="1:96" ht="12" customHeight="1" thickBot="1" x14ac:dyDescent="0.25">
      <c r="A83" s="37"/>
      <c r="B83" s="38"/>
      <c r="C83" s="303" t="s">
        <v>1</v>
      </c>
      <c r="D83" s="303"/>
      <c r="E83" s="303"/>
      <c r="F83" s="39"/>
      <c r="G83" s="303" t="s">
        <v>2</v>
      </c>
      <c r="H83" s="303"/>
      <c r="I83" s="303"/>
      <c r="J83" s="39"/>
      <c r="K83" s="303" t="s">
        <v>3</v>
      </c>
      <c r="L83" s="303"/>
      <c r="M83" s="303"/>
      <c r="N83" s="39"/>
      <c r="O83" s="303" t="s">
        <v>4</v>
      </c>
      <c r="P83" s="303"/>
      <c r="Q83" s="303"/>
      <c r="R83" s="39"/>
      <c r="S83" s="303" t="s">
        <v>5</v>
      </c>
      <c r="T83" s="303"/>
      <c r="U83" s="303"/>
      <c r="V83" s="39"/>
      <c r="W83" s="303" t="s">
        <v>6</v>
      </c>
      <c r="X83" s="303"/>
      <c r="Y83" s="303"/>
      <c r="Z83" s="39"/>
      <c r="AA83" s="303" t="s">
        <v>7</v>
      </c>
      <c r="AB83" s="303"/>
      <c r="AC83" s="303"/>
      <c r="AD83" s="39"/>
      <c r="AE83" s="303" t="s">
        <v>8</v>
      </c>
      <c r="AF83" s="303"/>
      <c r="AG83" s="303"/>
      <c r="AH83" s="39"/>
      <c r="AI83" s="303" t="s">
        <v>9</v>
      </c>
      <c r="AJ83" s="303"/>
      <c r="AK83" s="303"/>
      <c r="AL83" s="39"/>
      <c r="AM83" s="303" t="s">
        <v>10</v>
      </c>
      <c r="AN83" s="303"/>
      <c r="AO83" s="303"/>
      <c r="AP83" s="39"/>
      <c r="AQ83" s="303" t="s">
        <v>11</v>
      </c>
      <c r="AR83" s="303"/>
      <c r="AS83" s="303"/>
      <c r="AT83" s="39"/>
      <c r="AU83" s="303" t="s">
        <v>12</v>
      </c>
      <c r="AV83" s="303"/>
      <c r="AW83" s="303"/>
      <c r="AX83" s="40"/>
      <c r="AY83" s="16"/>
      <c r="AZ83" s="16"/>
      <c r="BA83" s="58"/>
      <c r="BB83" s="58"/>
      <c r="BC83" s="58"/>
      <c r="BD83" s="58"/>
      <c r="BE83" s="58"/>
      <c r="BF83" s="282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</row>
    <row r="84" spans="1:96" ht="14.25" customHeight="1" thickBot="1" x14ac:dyDescent="0.25">
      <c r="A84" s="41"/>
      <c r="B84" s="42"/>
      <c r="C84" s="291">
        <f>SUM(E37)</f>
        <v>0</v>
      </c>
      <c r="D84" s="292"/>
      <c r="E84" s="293"/>
      <c r="F84" s="43"/>
      <c r="G84" s="291">
        <f>SUM(I37)</f>
        <v>0</v>
      </c>
      <c r="H84" s="292"/>
      <c r="I84" s="293"/>
      <c r="J84" s="43"/>
      <c r="K84" s="291">
        <f>SUM(M37)</f>
        <v>0</v>
      </c>
      <c r="L84" s="292"/>
      <c r="M84" s="293"/>
      <c r="N84" s="43"/>
      <c r="O84" s="291">
        <f>SUM(Q37)</f>
        <v>0</v>
      </c>
      <c r="P84" s="292"/>
      <c r="Q84" s="293"/>
      <c r="R84" s="43"/>
      <c r="S84" s="291">
        <f>SUM(U37)</f>
        <v>0</v>
      </c>
      <c r="T84" s="292"/>
      <c r="U84" s="293"/>
      <c r="V84" s="43"/>
      <c r="W84" s="291">
        <f>SUM(Y37)</f>
        <v>0</v>
      </c>
      <c r="X84" s="292"/>
      <c r="Y84" s="293"/>
      <c r="Z84" s="43"/>
      <c r="AA84" s="291">
        <f>SUM(AC37)</f>
        <v>0</v>
      </c>
      <c r="AB84" s="292"/>
      <c r="AC84" s="293"/>
      <c r="AD84" s="43"/>
      <c r="AE84" s="291">
        <f>SUM(AG37)</f>
        <v>0</v>
      </c>
      <c r="AF84" s="292"/>
      <c r="AG84" s="293"/>
      <c r="AH84" s="43"/>
      <c r="AI84" s="291">
        <f>SUM(AK37)</f>
        <v>0</v>
      </c>
      <c r="AJ84" s="292"/>
      <c r="AK84" s="293"/>
      <c r="AL84" s="43"/>
      <c r="AM84" s="291">
        <f>SUM(AO37)</f>
        <v>0</v>
      </c>
      <c r="AN84" s="292"/>
      <c r="AO84" s="293"/>
      <c r="AP84" s="43"/>
      <c r="AQ84" s="291">
        <f>SUM(AS37)</f>
        <v>0</v>
      </c>
      <c r="AR84" s="292"/>
      <c r="AS84" s="293"/>
      <c r="AT84" s="43"/>
      <c r="AU84" s="291">
        <f>SUM(AW37)</f>
        <v>0</v>
      </c>
      <c r="AV84" s="292"/>
      <c r="AW84" s="293"/>
      <c r="AX84" s="44"/>
      <c r="AY84" s="16"/>
      <c r="AZ84" s="16"/>
      <c r="BA84" s="58"/>
      <c r="BB84" s="58"/>
      <c r="BC84" s="58"/>
      <c r="BD84" s="58"/>
      <c r="BE84" s="58"/>
      <c r="BF84" s="282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</row>
    <row r="85" spans="1:96" ht="12" customHeight="1" thickBot="1" x14ac:dyDescent="0.3">
      <c r="A85" s="14"/>
      <c r="B85" s="30"/>
      <c r="C85" s="35"/>
      <c r="D85" s="35"/>
      <c r="E85" s="35"/>
      <c r="F85" s="36"/>
      <c r="G85" s="35"/>
      <c r="H85" s="35"/>
      <c r="I85" s="35"/>
      <c r="J85" s="36"/>
      <c r="K85" s="35"/>
      <c r="L85" s="35"/>
      <c r="M85" s="35"/>
      <c r="N85" s="36"/>
      <c r="O85" s="35"/>
      <c r="P85" s="35"/>
      <c r="Q85" s="35"/>
      <c r="R85" s="36"/>
      <c r="S85" s="35"/>
      <c r="T85" s="35"/>
      <c r="U85" s="35"/>
      <c r="V85" s="36"/>
      <c r="W85" s="35"/>
      <c r="X85" s="35"/>
      <c r="Y85" s="35"/>
      <c r="Z85" s="36"/>
      <c r="AA85" s="35"/>
      <c r="AB85" s="35"/>
      <c r="AC85" s="35"/>
      <c r="AD85" s="36"/>
      <c r="AE85" s="35"/>
      <c r="AF85" s="35"/>
      <c r="AG85" s="35"/>
      <c r="AH85" s="36"/>
      <c r="AI85" s="35"/>
      <c r="AJ85" s="35"/>
      <c r="AK85" s="35"/>
      <c r="AL85" s="36"/>
      <c r="AM85" s="35"/>
      <c r="AN85" s="35"/>
      <c r="AO85" s="35"/>
      <c r="AP85" s="36"/>
      <c r="AQ85" s="35"/>
      <c r="AR85" s="35"/>
      <c r="AS85" s="35"/>
      <c r="AT85" s="36"/>
      <c r="AU85" s="35"/>
      <c r="AV85" s="35"/>
      <c r="AW85" s="35"/>
      <c r="AX85" s="34"/>
      <c r="AY85" s="16"/>
      <c r="AZ85" s="16"/>
      <c r="BA85" s="58"/>
      <c r="BB85" s="58"/>
      <c r="BC85" s="58"/>
      <c r="BD85" s="58"/>
      <c r="BE85" s="58"/>
      <c r="BF85" s="282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</row>
    <row r="86" spans="1:96" ht="12" customHeight="1" thickBot="1" x14ac:dyDescent="0.3">
      <c r="A86" s="14"/>
      <c r="B86" s="30"/>
      <c r="C86" s="35"/>
      <c r="D86" s="35"/>
      <c r="E86" s="35"/>
      <c r="F86" s="36"/>
      <c r="G86" s="35"/>
      <c r="H86" s="35"/>
      <c r="I86" s="35"/>
      <c r="J86" s="36"/>
      <c r="K86" s="35"/>
      <c r="L86" s="35"/>
      <c r="M86" s="35"/>
      <c r="N86" s="36"/>
      <c r="O86" s="35"/>
      <c r="P86" s="35"/>
      <c r="Q86" s="35"/>
      <c r="R86" s="36"/>
      <c r="S86" s="35"/>
      <c r="T86" s="35"/>
      <c r="U86" s="35"/>
      <c r="V86" s="36"/>
      <c r="W86" s="35"/>
      <c r="X86" s="35"/>
      <c r="Y86" s="35"/>
      <c r="Z86" s="36"/>
      <c r="AA86" s="35"/>
      <c r="AB86" s="35"/>
      <c r="AC86" s="35"/>
      <c r="AD86" s="36"/>
      <c r="AE86" s="35"/>
      <c r="AF86" s="35"/>
      <c r="AG86" s="35"/>
      <c r="AH86" s="36"/>
      <c r="AI86" s="35"/>
      <c r="AJ86" s="35"/>
      <c r="AK86" s="35"/>
      <c r="AL86" s="36"/>
      <c r="AM86" s="289" t="s">
        <v>77</v>
      </c>
      <c r="AN86" s="289"/>
      <c r="AO86" s="289"/>
      <c r="AP86" s="289"/>
      <c r="AQ86" s="289"/>
      <c r="AR86" s="289"/>
      <c r="AS86" s="289"/>
      <c r="AT86" s="36"/>
      <c r="AU86" s="286">
        <f>SUM(C84,G84,K84,O84,S84,W84,AA84,AE84,AI84,AM84,AQ84,AU84)</f>
        <v>0</v>
      </c>
      <c r="AV86" s="287"/>
      <c r="AW86" s="288"/>
      <c r="AX86" s="34"/>
      <c r="AY86" s="16"/>
      <c r="AZ86" s="16"/>
      <c r="BA86" s="58"/>
      <c r="BB86" s="58"/>
      <c r="BC86" s="58"/>
      <c r="BD86" s="58"/>
      <c r="BE86" s="58"/>
      <c r="BF86" s="282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</row>
    <row r="87" spans="1:96" ht="12" customHeight="1" thickBot="1" x14ac:dyDescent="0.3">
      <c r="A87" s="14"/>
      <c r="B87" s="52"/>
      <c r="C87" s="53"/>
      <c r="D87" s="53"/>
      <c r="E87" s="53"/>
      <c r="F87" s="54"/>
      <c r="G87" s="53"/>
      <c r="H87" s="53"/>
      <c r="I87" s="53"/>
      <c r="J87" s="54"/>
      <c r="K87" s="53"/>
      <c r="L87" s="53"/>
      <c r="M87" s="53"/>
      <c r="N87" s="54"/>
      <c r="O87" s="53"/>
      <c r="P87" s="53"/>
      <c r="Q87" s="53"/>
      <c r="R87" s="54"/>
      <c r="S87" s="53"/>
      <c r="T87" s="53"/>
      <c r="U87" s="53"/>
      <c r="V87" s="54"/>
      <c r="W87" s="53"/>
      <c r="X87" s="53"/>
      <c r="Y87" s="53"/>
      <c r="Z87" s="54"/>
      <c r="AA87" s="53"/>
      <c r="AB87" s="53"/>
      <c r="AC87" s="53"/>
      <c r="AD87" s="54"/>
      <c r="AE87" s="53"/>
      <c r="AF87" s="53"/>
      <c r="AG87" s="53"/>
      <c r="AH87" s="54"/>
      <c r="AI87" s="53"/>
      <c r="AJ87" s="53"/>
      <c r="AK87" s="53"/>
      <c r="AL87" s="54"/>
      <c r="AM87" s="53"/>
      <c r="AN87" s="53"/>
      <c r="AO87" s="53"/>
      <c r="AP87" s="54"/>
      <c r="AQ87" s="53"/>
      <c r="AR87" s="53"/>
      <c r="AS87" s="53"/>
      <c r="AT87" s="54"/>
      <c r="AU87" s="53"/>
      <c r="AV87" s="53"/>
      <c r="AW87" s="53"/>
      <c r="AX87" s="55"/>
      <c r="AY87" s="16"/>
      <c r="AZ87" s="16"/>
      <c r="BA87" s="58"/>
      <c r="BB87" s="58"/>
      <c r="BC87" s="58"/>
      <c r="BD87" s="58"/>
      <c r="BE87" s="58"/>
      <c r="BF87" s="282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</row>
    <row r="88" spans="1:96" ht="7.5" customHeight="1" x14ac:dyDescent="0.25">
      <c r="A88" s="14"/>
      <c r="B88" s="279"/>
      <c r="C88" s="280"/>
      <c r="D88" s="280"/>
      <c r="E88" s="280"/>
      <c r="F88" s="281"/>
      <c r="G88" s="280"/>
      <c r="H88" s="280"/>
      <c r="I88" s="280"/>
      <c r="J88" s="281"/>
      <c r="K88" s="280"/>
      <c r="L88" s="280"/>
      <c r="M88" s="280"/>
      <c r="N88" s="281"/>
      <c r="O88" s="280"/>
      <c r="P88" s="280"/>
      <c r="Q88" s="280"/>
      <c r="R88" s="281"/>
      <c r="S88" s="280"/>
      <c r="T88" s="280"/>
      <c r="U88" s="280"/>
      <c r="V88" s="281"/>
      <c r="W88" s="280"/>
      <c r="X88" s="280"/>
      <c r="Y88" s="280"/>
      <c r="Z88" s="281"/>
      <c r="AA88" s="280"/>
      <c r="AB88" s="280"/>
      <c r="AC88" s="280"/>
      <c r="AD88" s="281"/>
      <c r="AE88" s="280"/>
      <c r="AF88" s="280"/>
      <c r="AG88" s="280"/>
      <c r="AH88" s="281"/>
      <c r="AI88" s="280"/>
      <c r="AJ88" s="280"/>
      <c r="AK88" s="280"/>
      <c r="AL88" s="281"/>
      <c r="AM88" s="280"/>
      <c r="AN88" s="280"/>
      <c r="AO88" s="280"/>
      <c r="AP88" s="281"/>
      <c r="AQ88" s="280"/>
      <c r="AR88" s="280"/>
      <c r="AS88" s="280"/>
      <c r="AT88" s="281"/>
      <c r="AU88" s="280"/>
      <c r="AV88" s="280"/>
      <c r="AW88" s="280"/>
      <c r="AX88" s="280"/>
      <c r="AY88" s="16"/>
      <c r="AZ88" s="16"/>
      <c r="BA88" s="58"/>
      <c r="BB88" s="58"/>
      <c r="BC88" s="58"/>
      <c r="BD88" s="58"/>
      <c r="BE88" s="58"/>
      <c r="BF88" s="282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</row>
    <row r="89" spans="1:96" ht="11.45" customHeight="1" x14ac:dyDescent="0.25">
      <c r="A89" s="274"/>
      <c r="B89" s="274"/>
      <c r="C89" s="275"/>
      <c r="D89" s="275"/>
      <c r="E89" s="275"/>
      <c r="F89" s="276"/>
      <c r="G89" s="275"/>
      <c r="H89" s="275"/>
      <c r="I89" s="275"/>
      <c r="J89" s="276"/>
      <c r="K89" s="275"/>
      <c r="L89" s="275"/>
      <c r="M89" s="275"/>
      <c r="N89" s="276"/>
      <c r="O89" s="275"/>
      <c r="P89" s="275"/>
      <c r="Q89" s="275"/>
      <c r="R89" s="276"/>
      <c r="S89" s="275"/>
      <c r="T89" s="275"/>
      <c r="U89" s="275"/>
      <c r="V89" s="276"/>
      <c r="W89" s="275"/>
      <c r="X89" s="275"/>
      <c r="Y89" s="275"/>
      <c r="Z89" s="276"/>
      <c r="AA89" s="275"/>
      <c r="AB89" s="275"/>
      <c r="AC89" s="275"/>
      <c r="AD89" s="276"/>
      <c r="AE89" s="275"/>
      <c r="AF89" s="275"/>
      <c r="AG89" s="275"/>
      <c r="AH89" s="276"/>
      <c r="AI89" s="275"/>
      <c r="AJ89" s="275"/>
      <c r="AK89" s="275"/>
      <c r="AL89" s="276"/>
      <c r="AM89" s="275"/>
      <c r="AN89" s="275"/>
      <c r="AO89" s="275"/>
      <c r="AP89" s="276"/>
      <c r="AQ89" s="275"/>
      <c r="AR89" s="275"/>
      <c r="AS89" s="275"/>
      <c r="AT89" s="276"/>
      <c r="AU89" s="277"/>
      <c r="AV89" s="278"/>
      <c r="AW89" s="278"/>
      <c r="AX89" s="275"/>
      <c r="AY89" s="270"/>
      <c r="AZ89" s="16"/>
      <c r="BA89" s="58"/>
      <c r="BB89" s="58"/>
      <c r="BC89" s="58"/>
      <c r="BD89" s="58"/>
      <c r="BE89" s="58"/>
      <c r="BF89" s="282"/>
      <c r="BG89" s="58"/>
      <c r="BH89" s="267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</row>
    <row r="90" spans="1:96" ht="18" customHeight="1" x14ac:dyDescent="0.25">
      <c r="A90" s="14"/>
      <c r="B90" s="269"/>
      <c r="C90" s="272" t="s">
        <v>70</v>
      </c>
      <c r="D90" s="272"/>
      <c r="E90" s="272"/>
      <c r="F90" s="273"/>
      <c r="G90" s="272"/>
      <c r="H90" s="272"/>
      <c r="I90" s="272"/>
      <c r="J90" s="273"/>
      <c r="K90" s="272"/>
      <c r="L90" s="272"/>
      <c r="M90" s="272"/>
      <c r="N90" s="273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1"/>
      <c r="AM90" s="270"/>
      <c r="AN90" s="270"/>
      <c r="AO90" s="270"/>
      <c r="AP90" s="271"/>
      <c r="AQ90" s="270"/>
      <c r="AR90" s="270"/>
      <c r="AS90" s="270"/>
      <c r="AT90" s="271"/>
      <c r="AU90" s="270"/>
      <c r="AV90" s="270"/>
      <c r="AW90" s="270"/>
      <c r="AX90" s="270"/>
      <c r="AY90" s="270"/>
      <c r="AZ90" s="16"/>
      <c r="BA90" s="58"/>
      <c r="BB90" s="58"/>
      <c r="BC90" s="58"/>
      <c r="BD90" s="58"/>
      <c r="BE90" s="58"/>
      <c r="BF90" s="282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</row>
    <row r="91" spans="1:96" ht="18" customHeight="1" x14ac:dyDescent="0.25">
      <c r="A91" s="14"/>
      <c r="B91" s="269"/>
      <c r="C91" s="334" t="s">
        <v>79</v>
      </c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334"/>
      <c r="AG91" s="334"/>
      <c r="AH91" s="334"/>
      <c r="AI91" s="334"/>
      <c r="AJ91" s="334"/>
      <c r="AK91" s="334"/>
      <c r="AL91" s="334"/>
      <c r="AM91" s="334"/>
      <c r="AN91" s="334"/>
      <c r="AO91" s="334"/>
      <c r="AP91" s="334"/>
      <c r="AQ91" s="334"/>
      <c r="AR91" s="334"/>
      <c r="AS91" s="334"/>
      <c r="AT91" s="334"/>
      <c r="AU91" s="334"/>
      <c r="AV91" s="334"/>
      <c r="AW91" s="334"/>
      <c r="AX91" s="334"/>
      <c r="AY91" s="270"/>
      <c r="AZ91" s="16"/>
      <c r="BA91" s="58"/>
      <c r="BB91" s="58"/>
      <c r="BC91" s="58"/>
      <c r="BD91" s="58"/>
      <c r="BE91" s="58"/>
      <c r="BF91" s="282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</row>
    <row r="92" spans="1:96" ht="18" customHeight="1" x14ac:dyDescent="0.25">
      <c r="A92" s="14"/>
      <c r="B92" s="269"/>
      <c r="C92" s="331" t="s">
        <v>73</v>
      </c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  <c r="AQ92" s="331"/>
      <c r="AR92" s="331"/>
      <c r="AS92" s="331"/>
      <c r="AT92" s="331"/>
      <c r="AU92" s="331"/>
      <c r="AV92" s="331"/>
      <c r="AW92" s="331"/>
      <c r="AX92" s="331"/>
      <c r="AY92" s="270"/>
      <c r="AZ92" s="16"/>
      <c r="BA92" s="58"/>
      <c r="BB92" s="58"/>
      <c r="BC92" s="58"/>
      <c r="BD92" s="58"/>
      <c r="BE92" s="58"/>
      <c r="BF92" s="282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</row>
    <row r="93" spans="1:96" ht="18" customHeight="1" x14ac:dyDescent="0.25">
      <c r="A93" s="14"/>
      <c r="B93" s="269"/>
      <c r="C93" s="331" t="s">
        <v>80</v>
      </c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  <c r="AX93" s="331"/>
      <c r="AY93" s="270"/>
      <c r="AZ93" s="16"/>
      <c r="BA93" s="58"/>
      <c r="BB93" s="58"/>
      <c r="BC93" s="58"/>
      <c r="BD93" s="58"/>
      <c r="BE93" s="58"/>
      <c r="BF93" s="282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</row>
    <row r="94" spans="1:96" ht="18" customHeight="1" x14ac:dyDescent="0.25">
      <c r="A94" s="14"/>
      <c r="B94" s="269"/>
      <c r="C94" s="331" t="s">
        <v>74</v>
      </c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  <c r="AQ94" s="331"/>
      <c r="AR94" s="331"/>
      <c r="AS94" s="331"/>
      <c r="AT94" s="331"/>
      <c r="AU94" s="331"/>
      <c r="AV94" s="331"/>
      <c r="AW94" s="331"/>
      <c r="AX94" s="331"/>
      <c r="AY94" s="331"/>
      <c r="AZ94" s="16"/>
      <c r="BA94" s="58"/>
      <c r="BB94" s="58"/>
      <c r="BC94" s="58"/>
      <c r="BD94" s="58"/>
      <c r="BE94" s="58"/>
      <c r="BF94" s="282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</row>
    <row r="95" spans="1:96" ht="18" customHeight="1" x14ac:dyDescent="0.25">
      <c r="A95" s="14"/>
      <c r="B95" s="269"/>
      <c r="C95" s="331" t="s">
        <v>81</v>
      </c>
      <c r="D95" s="331"/>
      <c r="E95" s="331"/>
      <c r="F95" s="331"/>
      <c r="G95" s="331"/>
      <c r="H95" s="331"/>
      <c r="I95" s="331"/>
      <c r="J95" s="331"/>
      <c r="K95" s="331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1"/>
      <c r="AH95" s="331"/>
      <c r="AI95" s="331"/>
      <c r="AJ95" s="331"/>
      <c r="AK95" s="331"/>
      <c r="AL95" s="331"/>
      <c r="AM95" s="331"/>
      <c r="AN95" s="331"/>
      <c r="AO95" s="331"/>
      <c r="AP95" s="331"/>
      <c r="AQ95" s="331"/>
      <c r="AR95" s="331"/>
      <c r="AS95" s="331"/>
      <c r="AT95" s="331"/>
      <c r="AU95" s="331"/>
      <c r="AV95" s="331"/>
      <c r="AW95" s="331"/>
      <c r="AX95" s="331"/>
      <c r="AY95" s="331"/>
      <c r="AZ95" s="16"/>
      <c r="BA95" s="58"/>
      <c r="BB95" s="58"/>
      <c r="BC95" s="58"/>
      <c r="BD95" s="58"/>
      <c r="BE95" s="58"/>
      <c r="BF95" s="282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</row>
    <row r="96" spans="1:96" ht="18" customHeight="1" x14ac:dyDescent="0.25">
      <c r="A96" s="14"/>
      <c r="B96" s="269"/>
      <c r="C96" s="330" t="s">
        <v>75</v>
      </c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330"/>
      <c r="AG96" s="330"/>
      <c r="AH96" s="330"/>
      <c r="AI96" s="330"/>
      <c r="AJ96" s="330"/>
      <c r="AK96" s="330"/>
      <c r="AL96" s="330"/>
      <c r="AM96" s="330"/>
      <c r="AN96" s="330"/>
      <c r="AO96" s="330"/>
      <c r="AP96" s="330"/>
      <c r="AQ96" s="330"/>
      <c r="AR96" s="330"/>
      <c r="AS96" s="330"/>
      <c r="AT96" s="330"/>
      <c r="AU96" s="330"/>
      <c r="AV96" s="330"/>
      <c r="AW96" s="330"/>
      <c r="AX96" s="330"/>
      <c r="AY96" s="270"/>
      <c r="AZ96" s="16"/>
      <c r="BA96" s="58"/>
      <c r="BB96" s="58"/>
      <c r="BC96" s="58"/>
      <c r="BD96" s="58"/>
      <c r="BE96" s="58"/>
      <c r="BF96" s="282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</row>
    <row r="97" spans="1:96" ht="18" customHeight="1" x14ac:dyDescent="0.25">
      <c r="A97" s="14"/>
      <c r="B97" s="269"/>
      <c r="C97" s="290" t="s">
        <v>82</v>
      </c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0"/>
      <c r="AH97" s="290"/>
      <c r="AI97" s="290"/>
      <c r="AJ97" s="290"/>
      <c r="AK97" s="290"/>
      <c r="AL97" s="290"/>
      <c r="AM97" s="290"/>
      <c r="AN97" s="290"/>
      <c r="AO97" s="290"/>
      <c r="AP97" s="290"/>
      <c r="AQ97" s="290"/>
      <c r="AR97" s="290"/>
      <c r="AS97" s="290"/>
      <c r="AT97" s="290"/>
      <c r="AU97" s="290"/>
      <c r="AV97" s="290"/>
      <c r="AW97" s="290"/>
      <c r="AX97" s="290"/>
      <c r="AY97" s="270"/>
      <c r="AZ97" s="16"/>
      <c r="BA97" s="58"/>
      <c r="BB97" s="58"/>
      <c r="BC97" s="58"/>
      <c r="BD97" s="58"/>
      <c r="BE97" s="58"/>
      <c r="BF97" s="282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</row>
    <row r="98" spans="1:96" ht="18" customHeight="1" x14ac:dyDescent="0.25">
      <c r="A98" s="14"/>
      <c r="B98" s="269"/>
      <c r="C98" s="331"/>
      <c r="D98" s="332"/>
      <c r="E98" s="332"/>
      <c r="F98" s="332"/>
      <c r="G98" s="332"/>
      <c r="H98" s="332"/>
      <c r="I98" s="332"/>
      <c r="J98" s="332"/>
      <c r="K98" s="332"/>
      <c r="L98" s="332"/>
      <c r="M98" s="332"/>
      <c r="N98" s="332"/>
      <c r="O98" s="332"/>
      <c r="P98" s="332"/>
      <c r="Q98" s="332"/>
      <c r="R98" s="332"/>
      <c r="S98" s="332"/>
      <c r="T98" s="332"/>
      <c r="U98" s="332"/>
      <c r="V98" s="332"/>
      <c r="W98" s="332"/>
      <c r="X98" s="332"/>
      <c r="Y98" s="332"/>
      <c r="Z98" s="271"/>
      <c r="AA98" s="270"/>
      <c r="AB98" s="270"/>
      <c r="AC98" s="270"/>
      <c r="AD98" s="271"/>
      <c r="AE98" s="270"/>
      <c r="AF98" s="270"/>
      <c r="AG98" s="270"/>
      <c r="AH98" s="271"/>
      <c r="AI98" s="270"/>
      <c r="AJ98" s="270"/>
      <c r="AK98" s="270"/>
      <c r="AL98" s="271"/>
      <c r="AM98" s="270"/>
      <c r="AN98" s="270"/>
      <c r="AO98" s="270"/>
      <c r="AP98" s="271"/>
      <c r="AQ98" s="270"/>
      <c r="AR98" s="270"/>
      <c r="AS98" s="270"/>
      <c r="AT98" s="271"/>
      <c r="AU98" s="270"/>
      <c r="AV98" s="270"/>
      <c r="AW98" s="270"/>
      <c r="AX98" s="270"/>
      <c r="AY98" s="16"/>
      <c r="AZ98" s="16"/>
      <c r="BA98" s="58"/>
      <c r="BB98" s="58"/>
      <c r="BC98" s="58"/>
      <c r="BD98" s="58"/>
      <c r="BE98" s="58"/>
      <c r="BF98" s="282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</row>
    <row r="99" spans="1:96" ht="18" customHeight="1" x14ac:dyDescent="0.25">
      <c r="A99" s="14"/>
      <c r="B99" s="14"/>
      <c r="C99" s="333"/>
      <c r="D99" s="333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333"/>
      <c r="P99" s="333"/>
      <c r="Q99" s="333"/>
      <c r="R99" s="333"/>
      <c r="S99" s="333"/>
      <c r="T99" s="333"/>
      <c r="U99" s="333"/>
      <c r="V99" s="333"/>
      <c r="W99" s="333"/>
      <c r="X99" s="333"/>
      <c r="Y99" s="333"/>
      <c r="Z99" s="18"/>
      <c r="AA99" s="16"/>
      <c r="AB99" s="266"/>
      <c r="AC99" s="16"/>
      <c r="AD99" s="18"/>
      <c r="AE99" s="16"/>
      <c r="AF99" s="16"/>
      <c r="AG99" s="16"/>
      <c r="AH99" s="18"/>
      <c r="AI99" s="16"/>
      <c r="AJ99" s="16"/>
      <c r="AK99" s="16"/>
      <c r="AL99" s="18"/>
      <c r="AM99" s="16"/>
      <c r="AN99" s="16"/>
      <c r="AO99" s="16"/>
      <c r="AP99" s="18"/>
      <c r="AQ99" s="16"/>
      <c r="AR99" s="16"/>
      <c r="AS99" s="16"/>
      <c r="AT99" s="18"/>
      <c r="AU99" s="16"/>
      <c r="AV99" s="16"/>
      <c r="AW99" s="16"/>
      <c r="AX99" s="16"/>
      <c r="AY99" s="16"/>
      <c r="AZ99" s="16"/>
      <c r="BA99" s="58"/>
      <c r="BB99" s="58"/>
      <c r="BC99" s="58"/>
      <c r="BD99" s="58"/>
      <c r="BE99" s="58"/>
      <c r="BF99" s="282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</row>
    <row r="100" spans="1:96" ht="18" customHeight="1" x14ac:dyDescent="0.25">
      <c r="A100" s="14"/>
      <c r="B100" s="14"/>
      <c r="C100" s="333"/>
      <c r="D100" s="333"/>
      <c r="E100" s="333"/>
      <c r="F100" s="333"/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  <c r="Q100" s="333"/>
      <c r="R100" s="333"/>
      <c r="S100" s="333"/>
      <c r="T100" s="333"/>
      <c r="U100" s="333"/>
      <c r="V100" s="333"/>
      <c r="W100" s="333"/>
      <c r="X100" s="333"/>
      <c r="Y100" s="333"/>
      <c r="Z100" s="18"/>
      <c r="AA100" s="16"/>
      <c r="AB100" s="16"/>
      <c r="AC100" s="16"/>
      <c r="AD100" s="18"/>
      <c r="AE100" s="16"/>
      <c r="AF100" s="16"/>
      <c r="AG100" s="16"/>
      <c r="AH100" s="18"/>
      <c r="AI100" s="16"/>
      <c r="AJ100" s="16"/>
      <c r="AK100" s="16"/>
      <c r="AL100" s="18"/>
      <c r="AM100" s="16"/>
      <c r="AN100" s="16"/>
      <c r="AO100" s="16"/>
      <c r="AP100" s="18"/>
      <c r="AQ100" s="16"/>
      <c r="AR100" s="16"/>
      <c r="AS100" s="16"/>
      <c r="AT100" s="18"/>
      <c r="AU100" s="16"/>
      <c r="AV100" s="16"/>
      <c r="AW100" s="16"/>
      <c r="AX100" s="16"/>
      <c r="AY100" s="16"/>
      <c r="AZ100" s="16"/>
      <c r="BA100" s="58"/>
      <c r="BB100" s="58"/>
      <c r="BC100" s="58"/>
      <c r="BD100" s="58"/>
      <c r="BE100" s="58"/>
      <c r="BF100" s="282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</row>
    <row r="101" spans="1:96" ht="18" customHeight="1" x14ac:dyDescent="0.25">
      <c r="A101" s="14"/>
      <c r="B101" s="14"/>
      <c r="C101" s="16"/>
      <c r="D101" s="16"/>
      <c r="E101" s="16"/>
      <c r="F101" s="18"/>
      <c r="G101" s="16"/>
      <c r="H101" s="16"/>
      <c r="I101" s="16"/>
      <c r="J101" s="18"/>
      <c r="K101" s="16"/>
      <c r="L101" s="16"/>
      <c r="M101" s="16"/>
      <c r="N101" s="18"/>
      <c r="O101" s="16"/>
      <c r="P101" s="16"/>
      <c r="Q101" s="16"/>
      <c r="R101" s="18"/>
      <c r="S101" s="16"/>
      <c r="T101" s="16"/>
      <c r="U101" s="16"/>
      <c r="V101" s="18"/>
      <c r="W101" s="16"/>
      <c r="X101" s="16"/>
      <c r="Y101" s="16"/>
      <c r="Z101" s="18"/>
      <c r="AA101" s="16"/>
      <c r="AB101" s="16"/>
      <c r="AC101" s="16"/>
      <c r="AD101" s="18"/>
      <c r="AE101" s="16"/>
      <c r="AF101" s="16"/>
      <c r="AG101" s="16"/>
      <c r="AH101" s="18"/>
      <c r="AI101" s="16"/>
      <c r="AJ101" s="16"/>
      <c r="AK101" s="16"/>
      <c r="AL101" s="18"/>
      <c r="AM101" s="16"/>
      <c r="AN101" s="16"/>
      <c r="AO101" s="16"/>
      <c r="AP101" s="18"/>
      <c r="AQ101" s="16"/>
      <c r="AR101" s="16"/>
      <c r="AS101" s="16"/>
      <c r="AT101" s="18"/>
      <c r="AU101" s="16"/>
      <c r="AV101" s="16"/>
      <c r="AW101" s="16"/>
      <c r="AX101" s="16"/>
      <c r="AY101" s="16"/>
      <c r="AZ101" s="16"/>
      <c r="BA101" s="58"/>
      <c r="BB101" s="58"/>
      <c r="BC101" s="58"/>
      <c r="BD101" s="58"/>
      <c r="BE101" s="58"/>
      <c r="BF101" s="282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</row>
    <row r="102" spans="1:96" ht="18" customHeight="1" x14ac:dyDescent="0.25">
      <c r="A102" s="14"/>
      <c r="B102" s="14"/>
      <c r="C102" s="16"/>
      <c r="D102" s="16"/>
      <c r="E102" s="16"/>
      <c r="F102" s="18"/>
      <c r="G102" s="16"/>
      <c r="H102" s="16"/>
      <c r="I102" s="16"/>
      <c r="J102" s="18"/>
      <c r="K102" s="16"/>
      <c r="L102" s="16"/>
      <c r="M102" s="16"/>
      <c r="N102" s="18"/>
      <c r="O102" s="16"/>
      <c r="P102" s="16"/>
      <c r="Q102" s="16"/>
      <c r="R102" s="18"/>
      <c r="S102" s="16"/>
      <c r="T102" s="16"/>
      <c r="U102" s="16"/>
      <c r="V102" s="18"/>
      <c r="W102" s="16"/>
      <c r="X102" s="16"/>
      <c r="Y102" s="16"/>
      <c r="Z102" s="18"/>
      <c r="AA102" s="16"/>
      <c r="AB102" s="16"/>
      <c r="AC102" s="16"/>
      <c r="AD102" s="18"/>
      <c r="AE102" s="16"/>
      <c r="AF102" s="16"/>
      <c r="AG102" s="16"/>
      <c r="AH102" s="18"/>
      <c r="AI102" s="16"/>
      <c r="AJ102" s="16"/>
      <c r="AK102" s="16"/>
      <c r="AL102" s="18"/>
      <c r="AM102" s="16"/>
      <c r="AN102" s="16"/>
      <c r="AO102" s="16"/>
      <c r="AP102" s="18"/>
      <c r="AQ102" s="16"/>
      <c r="AR102" s="16"/>
      <c r="AS102" s="16"/>
      <c r="AT102" s="18"/>
      <c r="AU102" s="16"/>
      <c r="AV102" s="16"/>
      <c r="AW102" s="16"/>
      <c r="AX102" s="16"/>
      <c r="AY102" s="16"/>
      <c r="AZ102" s="16"/>
      <c r="BA102" s="58"/>
      <c r="BB102" s="58"/>
      <c r="BC102" s="58"/>
      <c r="BD102" s="58"/>
      <c r="BE102" s="58"/>
      <c r="BF102" s="282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</row>
    <row r="103" spans="1:96" ht="18" customHeight="1" x14ac:dyDescent="0.25">
      <c r="A103" s="14"/>
      <c r="B103" s="14"/>
      <c r="C103" s="16"/>
      <c r="D103" s="16"/>
      <c r="E103" s="16"/>
      <c r="F103" s="18"/>
      <c r="G103" s="16"/>
      <c r="H103" s="16"/>
      <c r="I103" s="16"/>
      <c r="J103" s="18"/>
      <c r="K103" s="16"/>
      <c r="L103" s="16"/>
      <c r="M103" s="16"/>
      <c r="N103" s="18"/>
      <c r="O103" s="16"/>
      <c r="P103" s="16"/>
      <c r="Q103" s="16"/>
      <c r="R103" s="18"/>
      <c r="S103" s="16"/>
      <c r="T103" s="16"/>
      <c r="U103" s="16"/>
      <c r="V103" s="18"/>
      <c r="W103" s="16"/>
      <c r="X103" s="16"/>
      <c r="Y103" s="16"/>
      <c r="Z103" s="18"/>
      <c r="AA103" s="16"/>
      <c r="AB103" s="16"/>
      <c r="AC103" s="16"/>
      <c r="AD103" s="18"/>
      <c r="AE103" s="16"/>
      <c r="AF103" s="16"/>
      <c r="AG103" s="16"/>
      <c r="AH103" s="18"/>
      <c r="AI103" s="16"/>
      <c r="AJ103" s="16"/>
      <c r="AK103" s="16"/>
      <c r="AL103" s="18"/>
      <c r="AM103" s="16"/>
      <c r="AN103" s="16"/>
      <c r="AO103" s="16"/>
      <c r="AP103" s="18"/>
      <c r="AQ103" s="16"/>
      <c r="AR103" s="16"/>
      <c r="AS103" s="16"/>
      <c r="AT103" s="18"/>
      <c r="AU103" s="16"/>
      <c r="AV103" s="16"/>
      <c r="AW103" s="16"/>
      <c r="AX103" s="16"/>
      <c r="AY103" s="16"/>
      <c r="AZ103" s="16"/>
      <c r="BA103" s="58"/>
      <c r="BB103" s="58"/>
      <c r="BC103" s="58"/>
      <c r="BD103" s="58"/>
      <c r="BE103" s="58"/>
      <c r="BF103" s="282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</row>
    <row r="104" spans="1:96" ht="18" customHeight="1" x14ac:dyDescent="0.25">
      <c r="A104" s="14"/>
      <c r="B104" s="14"/>
      <c r="C104" s="16"/>
      <c r="D104" s="16"/>
      <c r="E104" s="16"/>
      <c r="F104" s="18"/>
      <c r="G104" s="16"/>
      <c r="H104" s="16"/>
      <c r="I104" s="16"/>
      <c r="J104" s="18"/>
      <c r="K104" s="16"/>
      <c r="L104" s="16"/>
      <c r="M104" s="16"/>
      <c r="N104" s="18"/>
      <c r="O104" s="16"/>
      <c r="P104" s="16"/>
      <c r="Q104" s="16"/>
      <c r="R104" s="18"/>
      <c r="S104" s="16"/>
      <c r="T104" s="16"/>
      <c r="U104" s="16"/>
      <c r="V104" s="18"/>
      <c r="W104" s="16"/>
      <c r="X104" s="16"/>
      <c r="Y104" s="16"/>
      <c r="Z104" s="18"/>
      <c r="AA104" s="16"/>
      <c r="AB104" s="16"/>
      <c r="AC104" s="16"/>
      <c r="AD104" s="18"/>
      <c r="AE104" s="16"/>
      <c r="AF104" s="16"/>
      <c r="AG104" s="16"/>
      <c r="AH104" s="18"/>
      <c r="AI104" s="16"/>
      <c r="AJ104" s="16"/>
      <c r="AK104" s="16"/>
      <c r="AL104" s="18"/>
      <c r="AM104" s="16"/>
      <c r="AN104" s="16"/>
      <c r="AO104" s="16"/>
      <c r="AP104" s="18"/>
      <c r="AQ104" s="16"/>
      <c r="AR104" s="16"/>
      <c r="AS104" s="16"/>
      <c r="AT104" s="18"/>
      <c r="AU104" s="16"/>
      <c r="AV104" s="16"/>
      <c r="AW104" s="16"/>
      <c r="AX104" s="16"/>
      <c r="AY104" s="16"/>
      <c r="AZ104" s="16"/>
      <c r="BA104" s="58"/>
      <c r="BB104" s="58"/>
      <c r="BC104" s="58"/>
      <c r="BD104" s="58"/>
      <c r="BE104" s="58"/>
      <c r="BF104" s="282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</row>
    <row r="105" spans="1:96" ht="18" customHeight="1" x14ac:dyDescent="0.25">
      <c r="A105" s="14"/>
      <c r="B105" s="14"/>
      <c r="C105" s="16"/>
      <c r="D105" s="16"/>
      <c r="E105" s="16"/>
      <c r="F105" s="18"/>
      <c r="G105" s="16"/>
      <c r="H105" s="16"/>
      <c r="I105" s="16"/>
      <c r="J105" s="18"/>
      <c r="K105" s="16"/>
      <c r="L105" s="16"/>
      <c r="M105" s="16"/>
      <c r="N105" s="18"/>
      <c r="O105" s="16"/>
      <c r="P105" s="16"/>
      <c r="Q105" s="16"/>
      <c r="R105" s="18"/>
      <c r="S105" s="16"/>
      <c r="T105" s="16"/>
      <c r="U105" s="16"/>
      <c r="V105" s="18"/>
      <c r="W105" s="16"/>
      <c r="X105" s="16"/>
      <c r="Y105" s="16"/>
      <c r="Z105" s="18"/>
      <c r="AA105" s="16"/>
      <c r="AB105" s="16"/>
      <c r="AC105" s="16"/>
      <c r="AD105" s="18"/>
      <c r="AE105" s="16"/>
      <c r="AF105" s="16"/>
      <c r="AG105" s="16"/>
      <c r="AH105" s="18"/>
      <c r="AI105" s="16"/>
      <c r="AJ105" s="16"/>
      <c r="AK105" s="16"/>
      <c r="AL105" s="18"/>
      <c r="AM105" s="16"/>
      <c r="AN105" s="16"/>
      <c r="AO105" s="16"/>
      <c r="AP105" s="18"/>
      <c r="AQ105" s="16"/>
      <c r="AR105" s="16"/>
      <c r="AS105" s="16"/>
      <c r="AT105" s="18"/>
      <c r="AU105" s="16"/>
      <c r="AV105" s="16"/>
      <c r="AW105" s="16"/>
      <c r="AX105" s="16"/>
      <c r="AY105" s="16"/>
      <c r="AZ105" s="16"/>
      <c r="BA105" s="58"/>
      <c r="BB105" s="58"/>
      <c r="BC105" s="58"/>
      <c r="BD105" s="58"/>
      <c r="BE105" s="58"/>
      <c r="BF105" s="282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</row>
    <row r="106" spans="1:96" ht="18" customHeight="1" x14ac:dyDescent="0.25">
      <c r="A106" s="14"/>
      <c r="B106" s="14"/>
      <c r="C106" s="16"/>
      <c r="D106" s="16"/>
      <c r="E106" s="16"/>
      <c r="F106" s="18"/>
      <c r="G106" s="16"/>
      <c r="H106" s="16"/>
      <c r="I106" s="16"/>
      <c r="J106" s="18"/>
      <c r="K106" s="16"/>
      <c r="L106" s="16"/>
      <c r="M106" s="16"/>
      <c r="N106" s="18"/>
      <c r="O106" s="16"/>
      <c r="P106" s="16"/>
      <c r="Q106" s="16"/>
      <c r="R106" s="18"/>
      <c r="S106" s="16"/>
      <c r="T106" s="16"/>
      <c r="U106" s="16"/>
      <c r="V106" s="18"/>
      <c r="W106" s="16"/>
      <c r="X106" s="16"/>
      <c r="Y106" s="16"/>
      <c r="Z106" s="18"/>
      <c r="AA106" s="16"/>
      <c r="AB106" s="16"/>
      <c r="AC106" s="16"/>
      <c r="AD106" s="18"/>
      <c r="AE106" s="16"/>
      <c r="AF106" s="16"/>
      <c r="AG106" s="16"/>
      <c r="AH106" s="18"/>
      <c r="AI106" s="16"/>
      <c r="AJ106" s="16"/>
      <c r="AK106" s="16"/>
      <c r="AL106" s="18"/>
      <c r="AM106" s="16"/>
      <c r="AN106" s="16"/>
      <c r="AO106" s="16"/>
      <c r="AP106" s="18"/>
      <c r="AQ106" s="16"/>
      <c r="AR106" s="16"/>
      <c r="AS106" s="16"/>
      <c r="AT106" s="18"/>
      <c r="AU106" s="16"/>
      <c r="AV106" s="16"/>
      <c r="AW106" s="16"/>
      <c r="AX106" s="16"/>
      <c r="AY106" s="16"/>
      <c r="AZ106" s="16"/>
      <c r="BA106" s="58"/>
      <c r="BB106" s="58"/>
      <c r="BC106" s="58"/>
      <c r="BD106" s="58"/>
      <c r="BE106" s="58"/>
      <c r="BF106" s="282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</row>
    <row r="107" spans="1:96" ht="12" customHeight="1" x14ac:dyDescent="0.25">
      <c r="A107" s="14"/>
      <c r="B107" s="14"/>
      <c r="C107" s="16"/>
      <c r="D107" s="16"/>
      <c r="E107" s="16"/>
      <c r="F107" s="18"/>
      <c r="G107" s="16"/>
      <c r="H107" s="16"/>
      <c r="I107" s="16"/>
      <c r="J107" s="18"/>
      <c r="K107" s="16"/>
      <c r="L107" s="16"/>
      <c r="M107" s="16"/>
      <c r="N107" s="18"/>
      <c r="O107" s="16"/>
      <c r="P107" s="16"/>
      <c r="Q107" s="16"/>
      <c r="R107" s="18"/>
      <c r="S107" s="16"/>
      <c r="T107" s="16"/>
      <c r="U107" s="16"/>
      <c r="V107" s="18"/>
      <c r="W107" s="16"/>
      <c r="X107" s="16"/>
      <c r="Y107" s="16"/>
      <c r="Z107" s="18"/>
      <c r="AA107" s="16"/>
      <c r="AB107" s="16"/>
      <c r="AC107" s="16"/>
      <c r="AD107" s="18"/>
      <c r="AE107" s="16"/>
      <c r="AF107" s="16"/>
      <c r="AG107" s="16"/>
      <c r="AH107" s="18"/>
      <c r="AI107" s="16"/>
      <c r="AJ107" s="16"/>
      <c r="AK107" s="16"/>
      <c r="AL107" s="18"/>
      <c r="AM107" s="16"/>
      <c r="AN107" s="16"/>
      <c r="AO107" s="16"/>
      <c r="AP107" s="18"/>
      <c r="AQ107" s="16"/>
      <c r="AR107" s="16"/>
      <c r="AS107" s="16"/>
      <c r="AT107" s="18"/>
      <c r="AU107" s="16"/>
      <c r="AV107" s="16"/>
      <c r="AW107" s="16"/>
      <c r="AX107" s="16"/>
      <c r="AY107" s="16"/>
      <c r="AZ107" s="16"/>
      <c r="BA107" s="58"/>
      <c r="BB107" s="58"/>
      <c r="BC107" s="58"/>
      <c r="BD107" s="58"/>
      <c r="BE107" s="58"/>
      <c r="BF107" s="282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</row>
    <row r="108" spans="1:96" ht="12" customHeight="1" x14ac:dyDescent="0.25">
      <c r="A108" s="14"/>
      <c r="B108" s="14"/>
      <c r="C108" s="16"/>
      <c r="D108" s="16"/>
      <c r="E108" s="16"/>
      <c r="F108" s="18"/>
      <c r="G108" s="16"/>
      <c r="H108" s="16"/>
      <c r="I108" s="16"/>
      <c r="J108" s="18"/>
      <c r="K108" s="16"/>
      <c r="L108" s="16"/>
      <c r="M108" s="16"/>
      <c r="N108" s="18"/>
      <c r="O108" s="16"/>
      <c r="P108" s="16"/>
      <c r="Q108" s="16"/>
      <c r="R108" s="18"/>
      <c r="S108" s="16"/>
      <c r="T108" s="16"/>
      <c r="U108" s="16"/>
      <c r="V108" s="18"/>
      <c r="W108" s="16"/>
      <c r="X108" s="16"/>
      <c r="Y108" s="16"/>
      <c r="Z108" s="18"/>
      <c r="AA108" s="16"/>
      <c r="AB108" s="16"/>
      <c r="AC108" s="16"/>
      <c r="AD108" s="18"/>
      <c r="AE108" s="16"/>
      <c r="AF108" s="16"/>
      <c r="AG108" s="16"/>
      <c r="AH108" s="18"/>
      <c r="AI108" s="16"/>
      <c r="AJ108" s="16"/>
      <c r="AK108" s="16"/>
      <c r="AL108" s="18"/>
      <c r="AM108" s="16"/>
      <c r="AN108" s="16"/>
      <c r="AO108" s="16"/>
      <c r="AP108" s="18"/>
      <c r="AQ108" s="16"/>
      <c r="AR108" s="16"/>
      <c r="AS108" s="16"/>
      <c r="AT108" s="18"/>
      <c r="AU108" s="16"/>
      <c r="AV108" s="16"/>
      <c r="AW108" s="16"/>
      <c r="AX108" s="16"/>
      <c r="AY108" s="16"/>
      <c r="AZ108" s="16"/>
      <c r="BA108" s="58"/>
      <c r="BB108" s="58"/>
      <c r="BC108" s="58"/>
      <c r="BD108" s="58"/>
      <c r="BE108" s="58"/>
      <c r="BF108" s="282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</row>
    <row r="109" spans="1:96" ht="12" customHeight="1" x14ac:dyDescent="0.25">
      <c r="A109" s="14"/>
      <c r="B109" s="14"/>
      <c r="C109" s="16"/>
      <c r="D109" s="16"/>
      <c r="E109" s="16"/>
      <c r="F109" s="18"/>
      <c r="G109" s="16"/>
      <c r="H109" s="16"/>
      <c r="I109" s="16"/>
      <c r="J109" s="18"/>
      <c r="K109" s="16"/>
      <c r="L109" s="16"/>
      <c r="M109" s="16"/>
      <c r="N109" s="18"/>
      <c r="O109" s="16"/>
      <c r="P109" s="16"/>
      <c r="Q109" s="16"/>
      <c r="R109" s="18"/>
      <c r="S109" s="16"/>
      <c r="T109" s="16"/>
      <c r="U109" s="16"/>
      <c r="V109" s="18"/>
      <c r="W109" s="16"/>
      <c r="X109" s="16"/>
      <c r="Y109" s="16"/>
      <c r="Z109" s="18"/>
      <c r="AA109" s="16"/>
      <c r="AB109" s="16"/>
      <c r="AC109" s="16"/>
      <c r="AD109" s="18"/>
      <c r="AE109" s="16"/>
      <c r="AF109" s="16"/>
      <c r="AG109" s="16"/>
      <c r="AH109" s="18"/>
      <c r="AI109" s="16"/>
      <c r="AJ109" s="16"/>
      <c r="AK109" s="16"/>
      <c r="AL109" s="18"/>
      <c r="AM109" s="16"/>
      <c r="AN109" s="16"/>
      <c r="AO109" s="16"/>
      <c r="AP109" s="18"/>
      <c r="AQ109" s="16"/>
      <c r="AR109" s="16"/>
      <c r="AS109" s="16"/>
      <c r="AT109" s="18"/>
      <c r="AU109" s="16"/>
      <c r="AV109" s="16"/>
      <c r="AW109" s="16"/>
      <c r="AX109" s="16"/>
      <c r="AY109" s="16"/>
      <c r="AZ109" s="16"/>
      <c r="BA109" s="58"/>
      <c r="BB109" s="58"/>
      <c r="BC109" s="58"/>
      <c r="BD109" s="58"/>
      <c r="BE109" s="58"/>
      <c r="BF109" s="282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</row>
    <row r="110" spans="1:96" ht="12" customHeight="1" x14ac:dyDescent="0.25">
      <c r="A110" s="14"/>
      <c r="B110" s="14"/>
      <c r="C110" s="16"/>
      <c r="D110" s="16"/>
      <c r="E110" s="16"/>
      <c r="F110" s="18"/>
      <c r="G110" s="16"/>
      <c r="H110" s="16"/>
      <c r="I110" s="16"/>
      <c r="J110" s="18"/>
      <c r="K110" s="16"/>
      <c r="L110" s="16"/>
      <c r="M110" s="16"/>
      <c r="N110" s="18"/>
      <c r="O110" s="16"/>
      <c r="P110" s="16"/>
      <c r="Q110" s="16"/>
      <c r="R110" s="18"/>
      <c r="S110" s="16"/>
      <c r="T110" s="16"/>
      <c r="U110" s="16"/>
      <c r="V110" s="18"/>
      <c r="W110" s="16"/>
      <c r="X110" s="16"/>
      <c r="Y110" s="16"/>
      <c r="Z110" s="18"/>
      <c r="AA110" s="16"/>
      <c r="AB110" s="16"/>
      <c r="AC110" s="16"/>
      <c r="AD110" s="18"/>
      <c r="AE110" s="16"/>
      <c r="AF110" s="16"/>
      <c r="AG110" s="16"/>
      <c r="AH110" s="18"/>
      <c r="AI110" s="16"/>
      <c r="AJ110" s="16"/>
      <c r="AK110" s="16"/>
      <c r="AL110" s="18"/>
      <c r="AM110" s="16"/>
      <c r="AN110" s="16"/>
      <c r="AO110" s="16"/>
      <c r="AP110" s="18"/>
      <c r="AQ110" s="16"/>
      <c r="AR110" s="16"/>
      <c r="AS110" s="16"/>
      <c r="AT110" s="18"/>
      <c r="AU110" s="16"/>
      <c r="AV110" s="16"/>
      <c r="AW110" s="16"/>
      <c r="AX110" s="16"/>
      <c r="AY110" s="16"/>
      <c r="AZ110" s="16"/>
      <c r="BA110" s="58"/>
      <c r="BB110" s="58"/>
      <c r="BC110" s="58"/>
      <c r="BD110" s="58"/>
      <c r="BE110" s="58"/>
      <c r="BF110" s="282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</row>
    <row r="111" spans="1:96" ht="12" customHeight="1" x14ac:dyDescent="0.25">
      <c r="A111" s="14"/>
      <c r="B111" s="14"/>
      <c r="C111" s="16"/>
      <c r="D111" s="16"/>
      <c r="E111" s="16"/>
      <c r="F111" s="18"/>
      <c r="G111" s="16"/>
      <c r="H111" s="16"/>
      <c r="I111" s="16"/>
      <c r="J111" s="18"/>
      <c r="K111" s="16"/>
      <c r="L111" s="16"/>
      <c r="M111" s="16"/>
      <c r="N111" s="18"/>
      <c r="O111" s="16"/>
      <c r="P111" s="16"/>
      <c r="Q111" s="16"/>
      <c r="R111" s="18"/>
      <c r="S111" s="16"/>
      <c r="T111" s="16"/>
      <c r="U111" s="16"/>
      <c r="V111" s="18"/>
      <c r="W111" s="16"/>
      <c r="X111" s="16"/>
      <c r="Y111" s="16"/>
      <c r="Z111" s="18"/>
      <c r="AA111" s="16"/>
      <c r="AB111" s="16"/>
      <c r="AC111" s="16"/>
      <c r="AD111" s="18"/>
      <c r="AE111" s="16"/>
      <c r="AF111" s="16"/>
      <c r="AG111" s="16"/>
      <c r="AH111" s="18"/>
      <c r="AI111" s="16"/>
      <c r="AJ111" s="16"/>
      <c r="AK111" s="16"/>
      <c r="AL111" s="18"/>
      <c r="AM111" s="16"/>
      <c r="AN111" s="16"/>
      <c r="AO111" s="16"/>
      <c r="AP111" s="18"/>
      <c r="AQ111" s="16"/>
      <c r="AR111" s="16"/>
      <c r="AS111" s="16"/>
      <c r="AT111" s="18"/>
      <c r="AU111" s="16"/>
      <c r="AV111" s="16"/>
      <c r="AW111" s="16"/>
      <c r="AX111" s="16"/>
      <c r="AY111" s="16"/>
      <c r="AZ111" s="16"/>
      <c r="BA111" s="58"/>
      <c r="BB111" s="58"/>
      <c r="BC111" s="58"/>
      <c r="BD111" s="58"/>
      <c r="BE111" s="58"/>
      <c r="BF111" s="282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</row>
    <row r="112" spans="1:96" ht="12" customHeight="1" x14ac:dyDescent="0.25">
      <c r="A112" s="14"/>
      <c r="B112" s="14"/>
      <c r="C112" s="16"/>
      <c r="D112" s="16"/>
      <c r="E112" s="16"/>
      <c r="F112" s="18"/>
      <c r="G112" s="16"/>
      <c r="H112" s="16"/>
      <c r="I112" s="16"/>
      <c r="J112" s="18"/>
      <c r="K112" s="16"/>
      <c r="L112" s="16"/>
      <c r="M112" s="16"/>
      <c r="N112" s="18"/>
      <c r="O112" s="16"/>
      <c r="P112" s="16"/>
      <c r="Q112" s="16"/>
      <c r="R112" s="18"/>
      <c r="S112" s="16"/>
      <c r="T112" s="16"/>
      <c r="U112" s="16"/>
      <c r="V112" s="18"/>
      <c r="W112" s="16"/>
      <c r="X112" s="16"/>
      <c r="Y112" s="16"/>
      <c r="Z112" s="18"/>
      <c r="AA112" s="16"/>
      <c r="AB112" s="16"/>
      <c r="AC112" s="16"/>
      <c r="AD112" s="18"/>
      <c r="AE112" s="16"/>
      <c r="AF112" s="16"/>
      <c r="AG112" s="16"/>
      <c r="AH112" s="18"/>
      <c r="AI112" s="16"/>
      <c r="AJ112" s="16"/>
      <c r="AK112" s="16"/>
      <c r="AL112" s="18"/>
      <c r="AM112" s="16"/>
      <c r="AN112" s="16"/>
      <c r="AO112" s="16"/>
      <c r="AP112" s="18"/>
      <c r="AQ112" s="16"/>
      <c r="AR112" s="16"/>
      <c r="AS112" s="16"/>
      <c r="AT112" s="18"/>
      <c r="AU112" s="16"/>
      <c r="AV112" s="16"/>
      <c r="AW112" s="16"/>
      <c r="AX112" s="16"/>
      <c r="AY112" s="16"/>
      <c r="AZ112" s="16"/>
      <c r="BA112" s="58"/>
      <c r="BB112" s="58"/>
      <c r="BC112" s="58"/>
      <c r="BD112" s="58"/>
      <c r="BE112" s="58"/>
      <c r="BF112" s="282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</row>
    <row r="113" spans="1:96" ht="12" customHeight="1" x14ac:dyDescent="0.25">
      <c r="A113" s="14"/>
      <c r="B113" s="14"/>
      <c r="C113" s="16"/>
      <c r="D113" s="16"/>
      <c r="E113" s="16"/>
      <c r="F113" s="18"/>
      <c r="G113" s="16"/>
      <c r="H113" s="16"/>
      <c r="I113" s="16"/>
      <c r="J113" s="18"/>
      <c r="K113" s="16"/>
      <c r="L113" s="16"/>
      <c r="M113" s="16"/>
      <c r="N113" s="18"/>
      <c r="O113" s="16"/>
      <c r="P113" s="16"/>
      <c r="Q113" s="16"/>
      <c r="R113" s="18"/>
      <c r="S113" s="16"/>
      <c r="T113" s="16"/>
      <c r="U113" s="16"/>
      <c r="V113" s="18"/>
      <c r="W113" s="16"/>
      <c r="X113" s="16"/>
      <c r="Y113" s="16"/>
      <c r="Z113" s="18"/>
      <c r="AA113" s="16"/>
      <c r="AB113" s="16"/>
      <c r="AC113" s="16"/>
      <c r="AD113" s="18"/>
      <c r="AE113" s="16"/>
      <c r="AF113" s="16"/>
      <c r="AG113" s="16"/>
      <c r="AH113" s="18"/>
      <c r="AI113" s="16"/>
      <c r="AJ113" s="16"/>
      <c r="AK113" s="16"/>
      <c r="AL113" s="18"/>
      <c r="AM113" s="16"/>
      <c r="AN113" s="16"/>
      <c r="AO113" s="16"/>
      <c r="AP113" s="18"/>
      <c r="AQ113" s="16"/>
      <c r="AR113" s="16"/>
      <c r="AS113" s="16"/>
      <c r="AT113" s="18"/>
      <c r="AU113" s="16"/>
      <c r="AV113" s="16"/>
      <c r="AW113" s="16"/>
      <c r="AX113" s="16"/>
      <c r="AY113" s="16"/>
      <c r="AZ113" s="16"/>
      <c r="BA113" s="58"/>
      <c r="BB113" s="58"/>
      <c r="BC113" s="58"/>
      <c r="BD113" s="58"/>
      <c r="BE113" s="58"/>
      <c r="BF113" s="282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</row>
    <row r="114" spans="1:96" ht="12" customHeight="1" x14ac:dyDescent="0.25">
      <c r="A114" s="14"/>
      <c r="B114" s="14"/>
      <c r="C114" s="16"/>
      <c r="D114" s="16"/>
      <c r="E114" s="16"/>
      <c r="F114" s="18"/>
      <c r="G114" s="16"/>
      <c r="H114" s="16"/>
      <c r="I114" s="16"/>
      <c r="J114" s="18"/>
      <c r="K114" s="16"/>
      <c r="L114" s="16"/>
      <c r="M114" s="16"/>
      <c r="N114" s="18"/>
      <c r="O114" s="16"/>
      <c r="P114" s="16"/>
      <c r="Q114" s="16"/>
      <c r="R114" s="18"/>
      <c r="S114" s="16"/>
      <c r="T114" s="16"/>
      <c r="U114" s="16"/>
      <c r="V114" s="18"/>
      <c r="W114" s="16"/>
      <c r="X114" s="16"/>
      <c r="Y114" s="16"/>
      <c r="Z114" s="18"/>
      <c r="AA114" s="16"/>
      <c r="AB114" s="16"/>
      <c r="AC114" s="16"/>
      <c r="AD114" s="18"/>
      <c r="AE114" s="16"/>
      <c r="AF114" s="16"/>
      <c r="AG114" s="16"/>
      <c r="AH114" s="18"/>
      <c r="AI114" s="16"/>
      <c r="AJ114" s="16"/>
      <c r="AK114" s="16"/>
      <c r="AL114" s="18"/>
      <c r="AM114" s="16"/>
      <c r="AN114" s="16"/>
      <c r="AO114" s="16"/>
      <c r="AP114" s="18"/>
      <c r="AQ114" s="16"/>
      <c r="AR114" s="16"/>
      <c r="AS114" s="16"/>
      <c r="AT114" s="18"/>
      <c r="AU114" s="16"/>
      <c r="AV114" s="16"/>
      <c r="AW114" s="16"/>
      <c r="AX114" s="16"/>
      <c r="AY114" s="16"/>
      <c r="AZ114" s="16"/>
      <c r="BA114" s="58"/>
      <c r="BB114" s="58"/>
      <c r="BC114" s="58"/>
      <c r="BD114" s="58"/>
      <c r="BE114" s="58"/>
      <c r="BF114" s="282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</row>
    <row r="115" spans="1:96" ht="12" customHeight="1" x14ac:dyDescent="0.25">
      <c r="A115" s="14"/>
      <c r="B115" s="14"/>
      <c r="C115" s="16"/>
      <c r="D115" s="16"/>
      <c r="E115" s="16"/>
      <c r="F115" s="18"/>
      <c r="G115" s="16"/>
      <c r="H115" s="16"/>
      <c r="I115" s="16"/>
      <c r="J115" s="18"/>
      <c r="K115" s="16"/>
      <c r="L115" s="16"/>
      <c r="M115" s="16"/>
      <c r="N115" s="18"/>
      <c r="O115" s="16"/>
      <c r="P115" s="16"/>
      <c r="Q115" s="16"/>
      <c r="R115" s="18"/>
      <c r="S115" s="16"/>
      <c r="T115" s="16"/>
      <c r="U115" s="16"/>
      <c r="V115" s="18"/>
      <c r="W115" s="16"/>
      <c r="X115" s="16"/>
      <c r="Y115" s="16"/>
      <c r="Z115" s="18"/>
      <c r="AA115" s="16"/>
      <c r="AB115" s="16"/>
      <c r="AC115" s="16"/>
      <c r="AD115" s="18"/>
      <c r="AE115" s="16"/>
      <c r="AF115" s="16"/>
      <c r="AG115" s="16"/>
      <c r="AH115" s="18"/>
      <c r="AI115" s="16"/>
      <c r="AJ115" s="16"/>
      <c r="AK115" s="16"/>
      <c r="AL115" s="18"/>
      <c r="AM115" s="16"/>
      <c r="AN115" s="16"/>
      <c r="AO115" s="16"/>
      <c r="AP115" s="18"/>
      <c r="AQ115" s="16"/>
      <c r="AR115" s="16"/>
      <c r="AS115" s="16"/>
      <c r="AT115" s="18"/>
      <c r="AU115" s="16"/>
      <c r="AV115" s="16"/>
      <c r="AW115" s="16"/>
      <c r="AX115" s="16"/>
      <c r="AY115" s="16"/>
      <c r="AZ115" s="16"/>
      <c r="BA115" s="58"/>
      <c r="BB115" s="58"/>
      <c r="BC115" s="58"/>
      <c r="BD115" s="58"/>
      <c r="BE115" s="58"/>
      <c r="BF115" s="282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</row>
    <row r="116" spans="1:96" ht="12" customHeight="1" x14ac:dyDescent="0.25">
      <c r="A116" s="14"/>
      <c r="B116" s="14"/>
      <c r="C116" s="16"/>
      <c r="D116" s="16"/>
      <c r="E116" s="16"/>
      <c r="F116" s="18"/>
      <c r="G116" s="16"/>
      <c r="H116" s="16"/>
      <c r="I116" s="16"/>
      <c r="J116" s="18"/>
      <c r="K116" s="16"/>
      <c r="L116" s="16"/>
      <c r="M116" s="16"/>
      <c r="N116" s="18"/>
      <c r="O116" s="16"/>
      <c r="P116" s="16"/>
      <c r="Q116" s="16"/>
      <c r="R116" s="18"/>
      <c r="S116" s="16"/>
      <c r="T116" s="16"/>
      <c r="U116" s="16"/>
      <c r="V116" s="18"/>
      <c r="W116" s="16"/>
      <c r="X116" s="16"/>
      <c r="Y116" s="16"/>
      <c r="Z116" s="18"/>
      <c r="AA116" s="16"/>
      <c r="AB116" s="16"/>
      <c r="AC116" s="16"/>
      <c r="AD116" s="18"/>
      <c r="AE116" s="16"/>
      <c r="AF116" s="16"/>
      <c r="AG116" s="16"/>
      <c r="AH116" s="18"/>
      <c r="AI116" s="16"/>
      <c r="AJ116" s="16"/>
      <c r="AK116" s="16"/>
      <c r="AL116" s="18"/>
      <c r="AM116" s="16"/>
      <c r="AN116" s="16"/>
      <c r="AO116" s="16"/>
      <c r="AP116" s="18"/>
      <c r="AQ116" s="16"/>
      <c r="AR116" s="16"/>
      <c r="AS116" s="16"/>
      <c r="AT116" s="18"/>
      <c r="AU116" s="16"/>
      <c r="AV116" s="16"/>
      <c r="AW116" s="16"/>
      <c r="AX116" s="16"/>
      <c r="AY116" s="16"/>
      <c r="AZ116" s="16"/>
      <c r="BA116" s="58"/>
      <c r="BB116" s="58"/>
      <c r="BC116" s="58"/>
      <c r="BD116" s="58"/>
      <c r="BE116" s="58"/>
      <c r="BF116" s="282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</row>
    <row r="117" spans="1:96" ht="12" customHeight="1" x14ac:dyDescent="0.25">
      <c r="A117" s="14"/>
      <c r="B117" s="14"/>
      <c r="C117" s="16"/>
      <c r="D117" s="16"/>
      <c r="E117" s="16"/>
      <c r="F117" s="18"/>
      <c r="G117" s="16"/>
      <c r="H117" s="16"/>
      <c r="I117" s="16"/>
      <c r="J117" s="18"/>
      <c r="K117" s="16"/>
      <c r="L117" s="16"/>
      <c r="M117" s="16"/>
      <c r="N117" s="18"/>
      <c r="O117" s="16"/>
      <c r="P117" s="16"/>
      <c r="Q117" s="16"/>
      <c r="R117" s="18"/>
      <c r="S117" s="16"/>
      <c r="T117" s="16"/>
      <c r="U117" s="16"/>
      <c r="V117" s="18"/>
      <c r="W117" s="16"/>
      <c r="X117" s="16"/>
      <c r="Y117" s="16"/>
      <c r="Z117" s="18"/>
      <c r="AA117" s="16"/>
      <c r="AB117" s="16"/>
      <c r="AC117" s="16"/>
      <c r="AD117" s="18"/>
      <c r="AE117" s="16"/>
      <c r="AF117" s="16"/>
      <c r="AG117" s="16"/>
      <c r="AH117" s="18"/>
      <c r="AI117" s="16"/>
      <c r="AJ117" s="16"/>
      <c r="AK117" s="16"/>
      <c r="AL117" s="18"/>
      <c r="AM117" s="16"/>
      <c r="AN117" s="16"/>
      <c r="AO117" s="16"/>
      <c r="AP117" s="18"/>
      <c r="AQ117" s="16"/>
      <c r="AR117" s="16"/>
      <c r="AS117" s="16"/>
      <c r="AT117" s="18"/>
      <c r="AU117" s="16"/>
      <c r="AV117" s="16"/>
      <c r="AW117" s="16"/>
      <c r="AX117" s="16"/>
      <c r="AY117" s="16"/>
      <c r="AZ117" s="16"/>
      <c r="BA117" s="58"/>
      <c r="BB117" s="58"/>
      <c r="BC117" s="58"/>
      <c r="BD117" s="58"/>
      <c r="BE117" s="58"/>
      <c r="BF117" s="282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</row>
    <row r="118" spans="1:96" ht="12" customHeight="1" x14ac:dyDescent="0.25">
      <c r="A118" s="14"/>
      <c r="B118" s="14"/>
      <c r="C118" s="16"/>
      <c r="D118" s="16"/>
      <c r="E118" s="16"/>
      <c r="F118" s="18"/>
      <c r="G118" s="16"/>
      <c r="H118" s="16"/>
      <c r="I118" s="16"/>
      <c r="J118" s="18"/>
      <c r="K118" s="16"/>
      <c r="L118" s="16"/>
      <c r="M118" s="16"/>
      <c r="N118" s="18"/>
      <c r="O118" s="16"/>
      <c r="P118" s="16"/>
      <c r="Q118" s="16"/>
      <c r="R118" s="18"/>
      <c r="S118" s="16"/>
      <c r="T118" s="16"/>
      <c r="U118" s="16"/>
      <c r="V118" s="18"/>
      <c r="W118" s="16"/>
      <c r="X118" s="16"/>
      <c r="Y118" s="16"/>
      <c r="Z118" s="18"/>
      <c r="AA118" s="16"/>
      <c r="AB118" s="16"/>
      <c r="AC118" s="16"/>
      <c r="AD118" s="18"/>
      <c r="AE118" s="16"/>
      <c r="AF118" s="16"/>
      <c r="AG118" s="16"/>
      <c r="AH118" s="18"/>
      <c r="AI118" s="16"/>
      <c r="AJ118" s="16"/>
      <c r="AK118" s="16"/>
      <c r="AL118" s="18"/>
      <c r="AM118" s="16"/>
      <c r="AN118" s="16"/>
      <c r="AO118" s="16"/>
      <c r="AP118" s="18"/>
      <c r="AQ118" s="16"/>
      <c r="AR118" s="16"/>
      <c r="AS118" s="16"/>
      <c r="AT118" s="18"/>
      <c r="AU118" s="16"/>
      <c r="AV118" s="16"/>
      <c r="AW118" s="16"/>
      <c r="AX118" s="16"/>
      <c r="AY118" s="16"/>
      <c r="AZ118" s="16"/>
      <c r="BA118" s="58"/>
      <c r="BB118" s="58"/>
      <c r="BC118" s="58"/>
      <c r="BD118" s="58"/>
      <c r="BE118" s="58"/>
      <c r="BF118" s="282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</row>
    <row r="119" spans="1:96" ht="12" customHeight="1" x14ac:dyDescent="0.25">
      <c r="A119" s="14"/>
      <c r="B119" s="14"/>
      <c r="C119" s="16"/>
      <c r="D119" s="16"/>
      <c r="E119" s="16"/>
      <c r="F119" s="18"/>
      <c r="G119" s="16"/>
      <c r="H119" s="16"/>
      <c r="I119" s="16"/>
      <c r="J119" s="18"/>
      <c r="K119" s="16"/>
      <c r="L119" s="16"/>
      <c r="M119" s="16"/>
      <c r="N119" s="18"/>
      <c r="O119" s="16"/>
      <c r="P119" s="16"/>
      <c r="Q119" s="16"/>
      <c r="R119" s="18"/>
      <c r="S119" s="16"/>
      <c r="T119" s="16"/>
      <c r="U119" s="16"/>
      <c r="V119" s="18"/>
      <c r="W119" s="16"/>
      <c r="X119" s="16"/>
      <c r="Y119" s="16"/>
      <c r="Z119" s="18"/>
      <c r="AA119" s="16"/>
      <c r="AB119" s="16"/>
      <c r="AC119" s="16"/>
      <c r="AD119" s="18"/>
      <c r="AE119" s="16"/>
      <c r="AF119" s="16"/>
      <c r="AG119" s="16"/>
      <c r="AH119" s="18"/>
      <c r="AI119" s="16"/>
      <c r="AJ119" s="16"/>
      <c r="AK119" s="16"/>
      <c r="AL119" s="18"/>
      <c r="AM119" s="16"/>
      <c r="AN119" s="16"/>
      <c r="AO119" s="16"/>
      <c r="AP119" s="18"/>
      <c r="AQ119" s="16"/>
      <c r="AR119" s="16"/>
      <c r="AS119" s="16"/>
      <c r="AT119" s="18"/>
      <c r="AU119" s="16"/>
      <c r="AV119" s="16"/>
      <c r="AW119" s="16"/>
      <c r="AX119" s="16"/>
      <c r="AY119" s="16"/>
      <c r="AZ119" s="16"/>
      <c r="BA119" s="58"/>
      <c r="BB119" s="58"/>
      <c r="BC119" s="58"/>
      <c r="BD119" s="58"/>
      <c r="BE119" s="58"/>
      <c r="BF119" s="282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</row>
    <row r="120" spans="1:96" ht="12" customHeight="1" x14ac:dyDescent="0.25">
      <c r="A120" s="14"/>
      <c r="B120" s="14"/>
      <c r="C120" s="16"/>
      <c r="D120" s="16"/>
      <c r="E120" s="16"/>
      <c r="F120" s="18"/>
      <c r="G120" s="16"/>
      <c r="H120" s="16"/>
      <c r="I120" s="16"/>
      <c r="J120" s="18"/>
      <c r="K120" s="16"/>
      <c r="L120" s="16"/>
      <c r="M120" s="16"/>
      <c r="N120" s="18"/>
      <c r="O120" s="16"/>
      <c r="P120" s="16"/>
      <c r="Q120" s="16"/>
      <c r="R120" s="18"/>
      <c r="S120" s="16"/>
      <c r="T120" s="16"/>
      <c r="U120" s="16"/>
      <c r="V120" s="18"/>
      <c r="W120" s="16"/>
      <c r="X120" s="16"/>
      <c r="Y120" s="16"/>
      <c r="Z120" s="18"/>
      <c r="AA120" s="16"/>
      <c r="AB120" s="16"/>
      <c r="AC120" s="16"/>
      <c r="AD120" s="18"/>
      <c r="AE120" s="16"/>
      <c r="AF120" s="16"/>
      <c r="AG120" s="16"/>
      <c r="AH120" s="18"/>
      <c r="AI120" s="16"/>
      <c r="AJ120" s="16"/>
      <c r="AK120" s="16"/>
      <c r="AL120" s="18"/>
      <c r="AM120" s="16"/>
      <c r="AN120" s="16"/>
      <c r="AO120" s="16"/>
      <c r="AP120" s="18"/>
      <c r="AQ120" s="16"/>
      <c r="AR120" s="16"/>
      <c r="AS120" s="16"/>
      <c r="AT120" s="18"/>
      <c r="AU120" s="16"/>
      <c r="AV120" s="16"/>
      <c r="AW120" s="16"/>
      <c r="AX120" s="16"/>
      <c r="AY120" s="16"/>
      <c r="AZ120" s="16"/>
      <c r="BA120" s="58"/>
      <c r="BB120" s="58"/>
      <c r="BC120" s="58"/>
      <c r="BD120" s="58"/>
      <c r="BE120" s="58"/>
      <c r="BF120" s="282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</row>
    <row r="121" spans="1:96" ht="12" customHeight="1" x14ac:dyDescent="0.25">
      <c r="A121" s="14"/>
      <c r="B121" s="14"/>
      <c r="C121" s="16"/>
      <c r="D121" s="16"/>
      <c r="E121" s="16"/>
      <c r="F121" s="18"/>
      <c r="G121" s="16"/>
      <c r="H121" s="16"/>
      <c r="I121" s="16"/>
      <c r="J121" s="18"/>
      <c r="K121" s="16"/>
      <c r="L121" s="16"/>
      <c r="M121" s="16"/>
      <c r="N121" s="18"/>
      <c r="O121" s="16"/>
      <c r="P121" s="16"/>
      <c r="Q121" s="16"/>
      <c r="R121" s="18"/>
      <c r="S121" s="16"/>
      <c r="T121" s="16"/>
      <c r="U121" s="16"/>
      <c r="V121" s="18"/>
      <c r="W121" s="16"/>
      <c r="X121" s="16"/>
      <c r="Y121" s="16"/>
      <c r="Z121" s="18"/>
      <c r="AA121" s="16"/>
      <c r="AB121" s="16"/>
      <c r="AC121" s="16"/>
      <c r="AD121" s="18"/>
      <c r="AE121" s="16"/>
      <c r="AF121" s="16"/>
      <c r="AG121" s="16"/>
      <c r="AH121" s="18"/>
      <c r="AI121" s="16"/>
      <c r="AJ121" s="16"/>
      <c r="AK121" s="16"/>
      <c r="AL121" s="18"/>
      <c r="AM121" s="16"/>
      <c r="AN121" s="16"/>
      <c r="AO121" s="16"/>
      <c r="AP121" s="18"/>
      <c r="AQ121" s="16"/>
      <c r="AR121" s="16"/>
      <c r="AS121" s="16"/>
      <c r="AT121" s="18"/>
      <c r="AU121" s="16"/>
      <c r="AV121" s="16"/>
      <c r="AW121" s="16"/>
      <c r="AX121" s="16"/>
      <c r="AY121" s="16"/>
      <c r="AZ121" s="16"/>
      <c r="BA121" s="58"/>
      <c r="BB121" s="58"/>
      <c r="BC121" s="58"/>
      <c r="BD121" s="58"/>
      <c r="BE121" s="58"/>
      <c r="BF121" s="282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</row>
    <row r="122" spans="1:96" ht="12" customHeight="1" x14ac:dyDescent="0.25">
      <c r="A122" s="14"/>
      <c r="B122" s="14"/>
      <c r="C122" s="16"/>
      <c r="D122" s="16"/>
      <c r="E122" s="16"/>
      <c r="F122" s="18"/>
      <c r="G122" s="16"/>
      <c r="H122" s="16"/>
      <c r="I122" s="16"/>
      <c r="J122" s="18"/>
      <c r="K122" s="16"/>
      <c r="L122" s="16"/>
      <c r="M122" s="16"/>
      <c r="N122" s="18"/>
      <c r="O122" s="16"/>
      <c r="P122" s="16"/>
      <c r="Q122" s="16"/>
      <c r="R122" s="18"/>
      <c r="S122" s="16"/>
      <c r="T122" s="16"/>
      <c r="U122" s="16"/>
      <c r="V122" s="18"/>
      <c r="W122" s="16"/>
      <c r="X122" s="16"/>
      <c r="Y122" s="16"/>
      <c r="Z122" s="18"/>
      <c r="AA122" s="16"/>
      <c r="AB122" s="16"/>
      <c r="AC122" s="16"/>
      <c r="AD122" s="18"/>
      <c r="AE122" s="16"/>
      <c r="AF122" s="16"/>
      <c r="AG122" s="16"/>
      <c r="AH122" s="18"/>
      <c r="AI122" s="16"/>
      <c r="AJ122" s="16"/>
      <c r="AK122" s="16"/>
      <c r="AL122" s="18"/>
      <c r="AM122" s="16"/>
      <c r="AN122" s="16"/>
      <c r="AO122" s="16"/>
      <c r="AP122" s="18"/>
      <c r="AQ122" s="16"/>
      <c r="AR122" s="16"/>
      <c r="AS122" s="16"/>
      <c r="AT122" s="18"/>
      <c r="AU122" s="16"/>
      <c r="AV122" s="16"/>
      <c r="AW122" s="16"/>
      <c r="AX122" s="16"/>
      <c r="AY122" s="16"/>
      <c r="AZ122" s="16"/>
      <c r="BA122" s="58"/>
      <c r="BB122" s="58"/>
      <c r="BC122" s="58"/>
      <c r="BD122" s="58"/>
      <c r="BE122" s="58"/>
      <c r="BF122" s="282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</row>
    <row r="123" spans="1:96" ht="12" customHeight="1" x14ac:dyDescent="0.25">
      <c r="A123" s="14"/>
      <c r="B123" s="14"/>
      <c r="C123" s="16"/>
      <c r="D123" s="16"/>
      <c r="E123" s="16"/>
      <c r="F123" s="18"/>
      <c r="G123" s="16"/>
      <c r="H123" s="16"/>
      <c r="I123" s="16"/>
      <c r="J123" s="18"/>
      <c r="K123" s="16"/>
      <c r="L123" s="16"/>
      <c r="M123" s="16"/>
      <c r="N123" s="18"/>
      <c r="O123" s="16"/>
      <c r="P123" s="16"/>
      <c r="Q123" s="16"/>
      <c r="R123" s="18"/>
      <c r="S123" s="16"/>
      <c r="T123" s="16"/>
      <c r="U123" s="16"/>
      <c r="V123" s="18"/>
      <c r="W123" s="16"/>
      <c r="X123" s="16"/>
      <c r="Y123" s="16"/>
      <c r="Z123" s="18"/>
      <c r="AA123" s="16"/>
      <c r="AB123" s="16"/>
      <c r="AC123" s="16"/>
      <c r="AD123" s="18"/>
      <c r="AE123" s="16"/>
      <c r="AF123" s="16"/>
      <c r="AG123" s="16"/>
      <c r="AH123" s="18"/>
      <c r="AI123" s="16"/>
      <c r="AJ123" s="16"/>
      <c r="AK123" s="16"/>
      <c r="AL123" s="18"/>
      <c r="AM123" s="16"/>
      <c r="AN123" s="16"/>
      <c r="AO123" s="16"/>
      <c r="AP123" s="18"/>
      <c r="AQ123" s="16"/>
      <c r="AR123" s="16"/>
      <c r="AS123" s="16"/>
      <c r="AT123" s="18"/>
      <c r="AU123" s="16"/>
      <c r="AV123" s="16"/>
      <c r="AW123" s="16"/>
      <c r="AX123" s="16"/>
      <c r="AY123" s="16"/>
      <c r="AZ123" s="16"/>
      <c r="BA123" s="58"/>
      <c r="BB123" s="58"/>
      <c r="BC123" s="58"/>
      <c r="BD123" s="58"/>
      <c r="BE123" s="58"/>
      <c r="BF123" s="282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</row>
    <row r="124" spans="1:96" ht="12" customHeight="1" x14ac:dyDescent="0.25">
      <c r="A124" s="14"/>
      <c r="B124" s="14"/>
      <c r="C124" s="16"/>
      <c r="D124" s="16"/>
      <c r="E124" s="16"/>
      <c r="F124" s="18"/>
      <c r="G124" s="16"/>
      <c r="H124" s="16"/>
      <c r="I124" s="16"/>
      <c r="J124" s="18"/>
      <c r="K124" s="16"/>
      <c r="L124" s="16"/>
      <c r="M124" s="16"/>
      <c r="N124" s="18"/>
      <c r="O124" s="16"/>
      <c r="P124" s="16"/>
      <c r="Q124" s="16"/>
      <c r="R124" s="18"/>
      <c r="S124" s="16"/>
      <c r="T124" s="16"/>
      <c r="U124" s="16"/>
      <c r="V124" s="18"/>
      <c r="W124" s="16"/>
      <c r="X124" s="16"/>
      <c r="Y124" s="16"/>
      <c r="Z124" s="18"/>
      <c r="AA124" s="16"/>
      <c r="AB124" s="16"/>
      <c r="AC124" s="16"/>
      <c r="AD124" s="18"/>
      <c r="AE124" s="16"/>
      <c r="AF124" s="16"/>
      <c r="AG124" s="16"/>
      <c r="AH124" s="18"/>
      <c r="AI124" s="16"/>
      <c r="AJ124" s="16"/>
      <c r="AK124" s="16"/>
      <c r="AL124" s="18"/>
      <c r="AM124" s="16"/>
      <c r="AN124" s="16"/>
      <c r="AO124" s="16"/>
      <c r="AP124" s="18"/>
      <c r="AQ124" s="16"/>
      <c r="AR124" s="16"/>
      <c r="AS124" s="16"/>
      <c r="AT124" s="18"/>
      <c r="AU124" s="16"/>
      <c r="AV124" s="16"/>
      <c r="AW124" s="16"/>
      <c r="AX124" s="16"/>
      <c r="AY124" s="16"/>
      <c r="AZ124" s="16"/>
      <c r="BA124" s="58"/>
      <c r="BB124" s="58"/>
      <c r="BC124" s="58"/>
      <c r="BD124" s="58"/>
      <c r="BE124" s="58"/>
      <c r="BF124" s="282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</row>
    <row r="125" spans="1:96" ht="12" customHeight="1" x14ac:dyDescent="0.25">
      <c r="A125" s="14"/>
      <c r="B125" s="14"/>
      <c r="C125" s="16"/>
      <c r="D125" s="16"/>
      <c r="E125" s="16"/>
      <c r="F125" s="18"/>
      <c r="G125" s="16"/>
      <c r="H125" s="16"/>
      <c r="I125" s="16"/>
      <c r="J125" s="18"/>
      <c r="K125" s="16"/>
      <c r="L125" s="16"/>
      <c r="M125" s="16"/>
      <c r="N125" s="18"/>
      <c r="O125" s="16"/>
      <c r="P125" s="16"/>
      <c r="Q125" s="16"/>
      <c r="R125" s="18"/>
      <c r="S125" s="16"/>
      <c r="T125" s="16"/>
      <c r="U125" s="16"/>
      <c r="V125" s="18"/>
      <c r="W125" s="16"/>
      <c r="X125" s="16"/>
      <c r="Y125" s="16"/>
      <c r="Z125" s="18"/>
      <c r="AA125" s="16"/>
      <c r="AB125" s="16"/>
      <c r="AC125" s="16"/>
      <c r="AD125" s="18"/>
      <c r="AE125" s="16"/>
      <c r="AF125" s="16"/>
      <c r="AG125" s="16"/>
      <c r="AH125" s="18"/>
      <c r="AI125" s="16"/>
      <c r="AJ125" s="16"/>
      <c r="AK125" s="16"/>
      <c r="AL125" s="18"/>
      <c r="AM125" s="16"/>
      <c r="AN125" s="16"/>
      <c r="AO125" s="16"/>
      <c r="AP125" s="18"/>
      <c r="AQ125" s="16"/>
      <c r="AR125" s="16"/>
      <c r="AS125" s="16"/>
      <c r="AT125" s="18"/>
      <c r="AU125" s="16"/>
      <c r="AV125" s="16"/>
      <c r="AW125" s="16"/>
      <c r="AX125" s="16"/>
      <c r="AY125" s="16"/>
      <c r="AZ125" s="16"/>
      <c r="BA125" s="58"/>
      <c r="BB125" s="58"/>
      <c r="BC125" s="58"/>
      <c r="BD125" s="58"/>
      <c r="BE125" s="58"/>
      <c r="BF125" s="282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</row>
    <row r="126" spans="1:96" ht="12" customHeight="1" x14ac:dyDescent="0.25">
      <c r="A126" s="14"/>
      <c r="B126" s="14"/>
      <c r="C126" s="16"/>
      <c r="D126" s="16"/>
      <c r="E126" s="16"/>
      <c r="F126" s="18"/>
      <c r="G126" s="16"/>
      <c r="H126" s="16"/>
      <c r="I126" s="16"/>
      <c r="J126" s="18"/>
      <c r="K126" s="16"/>
      <c r="L126" s="16"/>
      <c r="M126" s="16"/>
      <c r="N126" s="18"/>
      <c r="O126" s="16"/>
      <c r="P126" s="16"/>
      <c r="Q126" s="16"/>
      <c r="R126" s="18"/>
      <c r="S126" s="16"/>
      <c r="T126" s="16"/>
      <c r="U126" s="16"/>
      <c r="V126" s="18"/>
      <c r="W126" s="16"/>
      <c r="X126" s="16"/>
      <c r="Y126" s="16"/>
      <c r="Z126" s="18"/>
      <c r="AA126" s="16"/>
      <c r="AB126" s="16"/>
      <c r="AC126" s="16"/>
      <c r="AD126" s="18"/>
      <c r="AE126" s="16"/>
      <c r="AF126" s="16"/>
      <c r="AG126" s="16"/>
      <c r="AH126" s="18"/>
      <c r="AI126" s="16"/>
      <c r="AJ126" s="16"/>
      <c r="AK126" s="16"/>
      <c r="AL126" s="18"/>
      <c r="AM126" s="16"/>
      <c r="AN126" s="16"/>
      <c r="AO126" s="16"/>
      <c r="AP126" s="18"/>
      <c r="AQ126" s="16"/>
      <c r="AR126" s="16"/>
      <c r="AS126" s="16"/>
      <c r="AT126" s="18"/>
      <c r="AU126" s="16"/>
      <c r="AV126" s="16"/>
      <c r="AW126" s="16"/>
      <c r="AX126" s="16"/>
      <c r="AY126" s="16"/>
      <c r="AZ126" s="16"/>
      <c r="BA126" s="58"/>
      <c r="BB126" s="58"/>
      <c r="BC126" s="58"/>
      <c r="BD126" s="58"/>
      <c r="BE126" s="58"/>
      <c r="BF126" s="282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</row>
    <row r="127" spans="1:96" ht="12" customHeight="1" x14ac:dyDescent="0.25">
      <c r="A127" s="14"/>
      <c r="B127" s="14"/>
      <c r="C127" s="16"/>
      <c r="D127" s="16"/>
      <c r="E127" s="16"/>
      <c r="F127" s="18"/>
      <c r="G127" s="16"/>
      <c r="H127" s="16"/>
      <c r="I127" s="16"/>
      <c r="J127" s="18"/>
      <c r="K127" s="16"/>
      <c r="L127" s="16"/>
      <c r="M127" s="16"/>
      <c r="N127" s="18"/>
      <c r="O127" s="16"/>
      <c r="P127" s="16"/>
      <c r="Q127" s="16"/>
      <c r="R127" s="18"/>
      <c r="S127" s="16"/>
      <c r="T127" s="16"/>
      <c r="U127" s="16"/>
      <c r="V127" s="18"/>
      <c r="W127" s="16"/>
      <c r="X127" s="16"/>
      <c r="Y127" s="16"/>
      <c r="Z127" s="18"/>
      <c r="AA127" s="16"/>
      <c r="AB127" s="16"/>
      <c r="AC127" s="16"/>
      <c r="AD127" s="18"/>
      <c r="AE127" s="16"/>
      <c r="AF127" s="16"/>
      <c r="AG127" s="16"/>
      <c r="AH127" s="18"/>
      <c r="AI127" s="16"/>
      <c r="AJ127" s="16"/>
      <c r="AK127" s="16"/>
      <c r="AL127" s="18"/>
      <c r="AM127" s="16"/>
      <c r="AN127" s="16"/>
      <c r="AO127" s="16"/>
      <c r="AP127" s="18"/>
      <c r="AQ127" s="16"/>
      <c r="AR127" s="16"/>
      <c r="AS127" s="16"/>
      <c r="AT127" s="18"/>
      <c r="AU127" s="16"/>
      <c r="AV127" s="16"/>
      <c r="AW127" s="16"/>
      <c r="AX127" s="16"/>
      <c r="AY127" s="16"/>
      <c r="AZ127" s="16"/>
      <c r="BA127" s="58"/>
      <c r="BB127" s="58"/>
      <c r="BC127" s="58"/>
      <c r="BD127" s="58"/>
      <c r="BE127" s="58"/>
      <c r="BF127" s="282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</row>
    <row r="128" spans="1:96" ht="12" customHeight="1" x14ac:dyDescent="0.25">
      <c r="A128" s="14"/>
      <c r="B128" s="14"/>
      <c r="C128" s="16"/>
      <c r="D128" s="16"/>
      <c r="E128" s="16"/>
      <c r="F128" s="18"/>
      <c r="G128" s="16"/>
      <c r="H128" s="16"/>
      <c r="I128" s="16"/>
      <c r="J128" s="18"/>
      <c r="K128" s="16"/>
      <c r="L128" s="16"/>
      <c r="M128" s="16"/>
      <c r="N128" s="18"/>
      <c r="O128" s="16"/>
      <c r="P128" s="16"/>
      <c r="Q128" s="16"/>
      <c r="R128" s="18"/>
      <c r="S128" s="16"/>
      <c r="T128" s="16"/>
      <c r="U128" s="16"/>
      <c r="V128" s="18"/>
      <c r="W128" s="16"/>
      <c r="X128" s="16"/>
      <c r="Y128" s="16"/>
      <c r="Z128" s="18"/>
      <c r="AA128" s="16"/>
      <c r="AB128" s="16"/>
      <c r="AC128" s="16"/>
      <c r="AD128" s="18"/>
      <c r="AE128" s="16"/>
      <c r="AF128" s="16"/>
      <c r="AG128" s="16"/>
      <c r="AH128" s="18"/>
      <c r="AI128" s="16"/>
      <c r="AJ128" s="16"/>
      <c r="AK128" s="16"/>
      <c r="AL128" s="18"/>
      <c r="AM128" s="16"/>
      <c r="AN128" s="16"/>
      <c r="AO128" s="16"/>
      <c r="AP128" s="18"/>
      <c r="AQ128" s="16"/>
      <c r="AR128" s="16"/>
      <c r="AS128" s="16"/>
      <c r="AT128" s="18"/>
      <c r="AU128" s="16"/>
      <c r="AV128" s="16"/>
      <c r="AW128" s="16"/>
      <c r="AX128" s="16"/>
      <c r="AY128" s="16"/>
      <c r="AZ128" s="16"/>
      <c r="BA128" s="58"/>
      <c r="BB128" s="58"/>
      <c r="BC128" s="58"/>
      <c r="BD128" s="58"/>
      <c r="BE128" s="58"/>
      <c r="BF128" s="282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</row>
    <row r="129" spans="1:96" ht="12" customHeight="1" x14ac:dyDescent="0.25">
      <c r="A129" s="14"/>
      <c r="B129" s="14"/>
      <c r="C129" s="16"/>
      <c r="D129" s="16"/>
      <c r="E129" s="16"/>
      <c r="F129" s="18"/>
      <c r="G129" s="16"/>
      <c r="H129" s="16"/>
      <c r="I129" s="16"/>
      <c r="J129" s="18"/>
      <c r="K129" s="16"/>
      <c r="L129" s="16"/>
      <c r="M129" s="16"/>
      <c r="N129" s="18"/>
      <c r="O129" s="16"/>
      <c r="P129" s="16"/>
      <c r="Q129" s="16"/>
      <c r="R129" s="18"/>
      <c r="S129" s="16"/>
      <c r="T129" s="16"/>
      <c r="U129" s="16"/>
      <c r="V129" s="18"/>
      <c r="W129" s="16"/>
      <c r="X129" s="16"/>
      <c r="Y129" s="16"/>
      <c r="Z129" s="18"/>
      <c r="AA129" s="16"/>
      <c r="AB129" s="16"/>
      <c r="AC129" s="16"/>
      <c r="AD129" s="18"/>
      <c r="AE129" s="16"/>
      <c r="AF129" s="16"/>
      <c r="AG129" s="16"/>
      <c r="AH129" s="18"/>
      <c r="AI129" s="16"/>
      <c r="AJ129" s="16"/>
      <c r="AK129" s="16"/>
      <c r="AL129" s="18"/>
      <c r="AM129" s="16"/>
      <c r="AN129" s="16"/>
      <c r="AO129" s="16"/>
      <c r="AP129" s="18"/>
      <c r="AQ129" s="16"/>
      <c r="AR129" s="16"/>
      <c r="AS129" s="16"/>
      <c r="AT129" s="18"/>
      <c r="AU129" s="16"/>
      <c r="AV129" s="16"/>
      <c r="AW129" s="16"/>
      <c r="AX129" s="16"/>
      <c r="AY129" s="16"/>
      <c r="AZ129" s="16"/>
      <c r="BA129" s="58"/>
      <c r="BB129" s="58"/>
      <c r="BC129" s="58"/>
      <c r="BD129" s="58"/>
      <c r="BE129" s="58"/>
      <c r="BF129" s="282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</row>
    <row r="130" spans="1:96" ht="12" customHeight="1" x14ac:dyDescent="0.25">
      <c r="A130" s="14"/>
      <c r="B130" s="14"/>
      <c r="C130" s="16"/>
      <c r="D130" s="16"/>
      <c r="E130" s="16"/>
      <c r="F130" s="18"/>
      <c r="G130" s="16"/>
      <c r="H130" s="16"/>
      <c r="I130" s="16"/>
      <c r="J130" s="18"/>
      <c r="K130" s="16"/>
      <c r="L130" s="16"/>
      <c r="M130" s="16"/>
      <c r="N130" s="18"/>
      <c r="O130" s="16"/>
      <c r="P130" s="16"/>
      <c r="Q130" s="16"/>
      <c r="R130" s="18"/>
      <c r="S130" s="16"/>
      <c r="T130" s="16"/>
      <c r="U130" s="16"/>
      <c r="V130" s="18"/>
      <c r="W130" s="16"/>
      <c r="X130" s="16"/>
      <c r="Y130" s="16"/>
      <c r="Z130" s="18"/>
      <c r="AA130" s="16"/>
      <c r="AB130" s="16"/>
      <c r="AC130" s="16"/>
      <c r="AD130" s="18"/>
      <c r="AE130" s="16"/>
      <c r="AF130" s="16"/>
      <c r="AG130" s="16"/>
      <c r="AH130" s="18"/>
      <c r="AI130" s="16"/>
      <c r="AJ130" s="16"/>
      <c r="AK130" s="16"/>
      <c r="AL130" s="18"/>
      <c r="AM130" s="16"/>
      <c r="AN130" s="16"/>
      <c r="AO130" s="16"/>
      <c r="AP130" s="18"/>
      <c r="AQ130" s="16"/>
      <c r="AR130" s="16"/>
      <c r="AS130" s="16"/>
      <c r="AT130" s="18"/>
      <c r="AU130" s="16"/>
      <c r="AV130" s="16"/>
      <c r="AW130" s="16"/>
      <c r="AX130" s="16"/>
      <c r="AY130" s="16"/>
      <c r="AZ130" s="16"/>
      <c r="BA130" s="58"/>
      <c r="BB130" s="58"/>
      <c r="BC130" s="58"/>
      <c r="BD130" s="58"/>
      <c r="BE130" s="58"/>
      <c r="BF130" s="282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</row>
    <row r="131" spans="1:96" ht="12" customHeight="1" x14ac:dyDescent="0.25">
      <c r="A131" s="14"/>
      <c r="B131" s="14"/>
      <c r="C131" s="16"/>
      <c r="D131" s="16"/>
      <c r="E131" s="16"/>
      <c r="F131" s="18"/>
      <c r="G131" s="16"/>
      <c r="H131" s="16"/>
      <c r="I131" s="16"/>
      <c r="J131" s="18"/>
      <c r="K131" s="16"/>
      <c r="L131" s="16"/>
      <c r="M131" s="16"/>
      <c r="N131" s="18"/>
      <c r="O131" s="16"/>
      <c r="P131" s="16"/>
      <c r="Q131" s="16"/>
      <c r="R131" s="18"/>
      <c r="S131" s="16"/>
      <c r="T131" s="16"/>
      <c r="U131" s="16"/>
      <c r="V131" s="18"/>
      <c r="W131" s="16"/>
      <c r="X131" s="16"/>
      <c r="Y131" s="16"/>
      <c r="Z131" s="18"/>
      <c r="AA131" s="16"/>
      <c r="AB131" s="16"/>
      <c r="AC131" s="16"/>
      <c r="AD131" s="18"/>
      <c r="AE131" s="16"/>
      <c r="AF131" s="16"/>
      <c r="AG131" s="16"/>
      <c r="AH131" s="18"/>
      <c r="AI131" s="16"/>
      <c r="AJ131" s="16"/>
      <c r="AK131" s="16"/>
      <c r="AL131" s="18"/>
      <c r="AM131" s="16"/>
      <c r="AN131" s="16"/>
      <c r="AO131" s="16"/>
      <c r="AP131" s="18"/>
      <c r="AQ131" s="16"/>
      <c r="AR131" s="16"/>
      <c r="AS131" s="16"/>
      <c r="AT131" s="18"/>
      <c r="AU131" s="16"/>
      <c r="AV131" s="16"/>
      <c r="AW131" s="16"/>
      <c r="AX131" s="16"/>
      <c r="AY131" s="16"/>
      <c r="AZ131" s="16"/>
      <c r="BA131" s="58"/>
      <c r="BB131" s="58"/>
      <c r="BC131" s="58"/>
      <c r="BD131" s="58"/>
      <c r="BE131" s="58"/>
      <c r="BF131" s="282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</row>
    <row r="132" spans="1:96" ht="12" customHeight="1" x14ac:dyDescent="0.25">
      <c r="A132" s="14"/>
      <c r="B132" s="14"/>
      <c r="C132" s="16"/>
      <c r="D132" s="16"/>
      <c r="E132" s="16"/>
      <c r="F132" s="18"/>
      <c r="G132" s="16"/>
      <c r="H132" s="16"/>
      <c r="I132" s="16"/>
      <c r="J132" s="18"/>
      <c r="K132" s="16"/>
      <c r="L132" s="16"/>
      <c r="M132" s="16"/>
      <c r="N132" s="18"/>
      <c r="O132" s="16"/>
      <c r="P132" s="16"/>
      <c r="Q132" s="16"/>
      <c r="R132" s="18"/>
      <c r="S132" s="16"/>
      <c r="T132" s="16"/>
      <c r="U132" s="16"/>
      <c r="V132" s="18"/>
      <c r="W132" s="16"/>
      <c r="X132" s="16"/>
      <c r="Y132" s="16"/>
      <c r="Z132" s="18"/>
      <c r="AA132" s="16"/>
      <c r="AB132" s="16"/>
      <c r="AC132" s="16"/>
      <c r="AD132" s="18"/>
      <c r="AE132" s="16"/>
      <c r="AF132" s="16"/>
      <c r="AG132" s="16"/>
      <c r="AH132" s="18"/>
      <c r="AI132" s="16"/>
      <c r="AJ132" s="16"/>
      <c r="AK132" s="16"/>
      <c r="AL132" s="18"/>
      <c r="AM132" s="16"/>
      <c r="AN132" s="16"/>
      <c r="AO132" s="16"/>
      <c r="AP132" s="18"/>
      <c r="AQ132" s="16"/>
      <c r="AR132" s="16"/>
      <c r="AS132" s="16"/>
      <c r="AT132" s="18"/>
      <c r="AU132" s="16"/>
      <c r="AV132" s="16"/>
      <c r="AW132" s="16"/>
      <c r="AX132" s="16"/>
      <c r="AY132" s="16"/>
      <c r="AZ132" s="16"/>
      <c r="BA132" s="58"/>
      <c r="BB132" s="58"/>
      <c r="BC132" s="58"/>
      <c r="BD132" s="58"/>
      <c r="BE132" s="58"/>
      <c r="BF132" s="282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</row>
    <row r="133" spans="1:96" ht="12" customHeight="1" x14ac:dyDescent="0.25">
      <c r="A133" s="14"/>
      <c r="B133" s="14"/>
      <c r="C133" s="16"/>
      <c r="D133" s="16"/>
      <c r="E133" s="16"/>
      <c r="F133" s="18"/>
      <c r="G133" s="16"/>
      <c r="H133" s="16"/>
      <c r="I133" s="16"/>
      <c r="J133" s="18"/>
      <c r="K133" s="16"/>
      <c r="L133" s="16"/>
      <c r="M133" s="16"/>
      <c r="N133" s="18"/>
      <c r="O133" s="16"/>
      <c r="P133" s="16"/>
      <c r="Q133" s="16"/>
      <c r="R133" s="18"/>
      <c r="S133" s="16"/>
      <c r="T133" s="16"/>
      <c r="U133" s="16"/>
      <c r="V133" s="18"/>
      <c r="W133" s="16"/>
      <c r="X133" s="16"/>
      <c r="Y133" s="16"/>
      <c r="Z133" s="18"/>
      <c r="AA133" s="16"/>
      <c r="AB133" s="16"/>
      <c r="AC133" s="16"/>
      <c r="AD133" s="18"/>
      <c r="AE133" s="16"/>
      <c r="AF133" s="16"/>
      <c r="AG133" s="16"/>
      <c r="AH133" s="18"/>
      <c r="AI133" s="16"/>
      <c r="AJ133" s="16"/>
      <c r="AK133" s="16"/>
      <c r="AL133" s="18"/>
      <c r="AM133" s="16"/>
      <c r="AN133" s="16"/>
      <c r="AO133" s="16"/>
      <c r="AP133" s="18"/>
      <c r="AQ133" s="16"/>
      <c r="AR133" s="16"/>
      <c r="AS133" s="16"/>
      <c r="AT133" s="18"/>
      <c r="AU133" s="16"/>
      <c r="AV133" s="16"/>
      <c r="AW133" s="16"/>
      <c r="AX133" s="16"/>
      <c r="AY133" s="16"/>
      <c r="AZ133" s="16"/>
      <c r="BA133" s="58"/>
      <c r="BB133" s="58"/>
      <c r="BC133" s="58"/>
      <c r="BD133" s="58"/>
      <c r="BE133" s="58"/>
      <c r="BF133" s="282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</row>
    <row r="134" spans="1:96" ht="12" customHeight="1" x14ac:dyDescent="0.25">
      <c r="A134" s="14"/>
      <c r="B134" s="14"/>
      <c r="C134" s="16"/>
      <c r="D134" s="16"/>
      <c r="E134" s="16"/>
      <c r="F134" s="18"/>
      <c r="G134" s="16"/>
      <c r="H134" s="16"/>
      <c r="I134" s="16"/>
      <c r="J134" s="18"/>
      <c r="K134" s="16"/>
      <c r="L134" s="16"/>
      <c r="M134" s="16"/>
      <c r="N134" s="18"/>
      <c r="O134" s="16"/>
      <c r="P134" s="16"/>
      <c r="Q134" s="16"/>
      <c r="R134" s="18"/>
      <c r="S134" s="16"/>
      <c r="T134" s="16"/>
      <c r="U134" s="16"/>
      <c r="V134" s="18"/>
      <c r="W134" s="16"/>
      <c r="X134" s="16"/>
      <c r="Y134" s="16"/>
      <c r="Z134" s="18"/>
      <c r="AA134" s="16"/>
      <c r="AB134" s="16"/>
      <c r="AC134" s="16"/>
      <c r="AD134" s="18"/>
      <c r="AE134" s="16"/>
      <c r="AF134" s="16"/>
      <c r="AG134" s="16"/>
      <c r="AH134" s="18"/>
      <c r="AI134" s="16"/>
      <c r="AJ134" s="16"/>
      <c r="AK134" s="16"/>
      <c r="AL134" s="18"/>
      <c r="AM134" s="16"/>
      <c r="AN134" s="16"/>
      <c r="AO134" s="16"/>
      <c r="AP134" s="18"/>
      <c r="AQ134" s="16"/>
      <c r="AR134" s="16"/>
      <c r="AS134" s="16"/>
      <c r="AT134" s="18"/>
      <c r="AU134" s="16"/>
      <c r="AV134" s="16"/>
      <c r="AW134" s="16"/>
      <c r="AX134" s="16"/>
      <c r="AY134" s="16"/>
      <c r="AZ134" s="16"/>
      <c r="BA134" s="58"/>
      <c r="BB134" s="58"/>
      <c r="BC134" s="58"/>
      <c r="BD134" s="58"/>
      <c r="BE134" s="58"/>
      <c r="BF134" s="282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</row>
    <row r="135" spans="1:96" ht="12" customHeight="1" x14ac:dyDescent="0.25">
      <c r="A135" s="14"/>
      <c r="B135" s="14"/>
      <c r="C135" s="16"/>
      <c r="D135" s="16"/>
      <c r="E135" s="16"/>
      <c r="F135" s="18"/>
      <c r="G135" s="16"/>
      <c r="H135" s="16"/>
      <c r="I135" s="16"/>
      <c r="J135" s="18"/>
      <c r="K135" s="16"/>
      <c r="L135" s="16"/>
      <c r="M135" s="16"/>
      <c r="N135" s="18"/>
      <c r="O135" s="16"/>
      <c r="P135" s="16"/>
      <c r="Q135" s="16"/>
      <c r="R135" s="18"/>
      <c r="S135" s="16"/>
      <c r="T135" s="16"/>
      <c r="U135" s="16"/>
      <c r="V135" s="18"/>
      <c r="W135" s="16"/>
      <c r="X135" s="16"/>
      <c r="Y135" s="16"/>
      <c r="Z135" s="18"/>
      <c r="AA135" s="16"/>
      <c r="AB135" s="16"/>
      <c r="AC135" s="16"/>
      <c r="AD135" s="18"/>
      <c r="AE135" s="16"/>
      <c r="AF135" s="16"/>
      <c r="AG135" s="16"/>
      <c r="AH135" s="18"/>
      <c r="AI135" s="16"/>
      <c r="AJ135" s="16"/>
      <c r="AK135" s="16"/>
      <c r="AL135" s="18"/>
      <c r="AM135" s="16"/>
      <c r="AN135" s="16"/>
      <c r="AO135" s="16"/>
      <c r="AP135" s="18"/>
      <c r="AQ135" s="16"/>
      <c r="AR135" s="16"/>
      <c r="AS135" s="16"/>
      <c r="AT135" s="18"/>
      <c r="AU135" s="16"/>
      <c r="AV135" s="16"/>
      <c r="AW135" s="16"/>
      <c r="AX135" s="16"/>
      <c r="AY135" s="16"/>
      <c r="AZ135" s="16"/>
      <c r="BA135" s="58"/>
      <c r="BB135" s="58"/>
      <c r="BC135" s="58"/>
      <c r="BD135" s="58"/>
      <c r="BE135" s="58"/>
      <c r="BF135" s="282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</row>
    <row r="136" spans="1:96" ht="12" customHeight="1" x14ac:dyDescent="0.25">
      <c r="A136" s="14"/>
      <c r="B136" s="14"/>
      <c r="C136" s="16"/>
      <c r="D136" s="16"/>
      <c r="E136" s="16"/>
      <c r="F136" s="18"/>
      <c r="G136" s="16"/>
      <c r="H136" s="16"/>
      <c r="I136" s="16"/>
      <c r="J136" s="18"/>
      <c r="K136" s="16"/>
      <c r="L136" s="16"/>
      <c r="M136" s="16"/>
      <c r="N136" s="18"/>
      <c r="O136" s="16"/>
      <c r="P136" s="16"/>
      <c r="Q136" s="16"/>
      <c r="R136" s="18"/>
      <c r="S136" s="16"/>
      <c r="T136" s="16"/>
      <c r="U136" s="16"/>
      <c r="V136" s="18"/>
      <c r="W136" s="16"/>
      <c r="X136" s="16"/>
      <c r="Y136" s="16"/>
      <c r="Z136" s="18"/>
      <c r="AA136" s="16"/>
      <c r="AB136" s="16"/>
      <c r="AC136" s="16"/>
      <c r="AD136" s="18"/>
      <c r="AE136" s="16"/>
      <c r="AF136" s="16"/>
      <c r="AG136" s="16"/>
      <c r="AH136" s="18"/>
      <c r="AI136" s="16"/>
      <c r="AJ136" s="16"/>
      <c r="AK136" s="16"/>
      <c r="AL136" s="18"/>
      <c r="AM136" s="16"/>
      <c r="AN136" s="16"/>
      <c r="AO136" s="16"/>
      <c r="AP136" s="18"/>
      <c r="AQ136" s="16"/>
      <c r="AR136" s="16"/>
      <c r="AS136" s="16"/>
      <c r="AT136" s="18"/>
      <c r="AU136" s="16"/>
      <c r="AV136" s="16"/>
      <c r="AW136" s="16"/>
      <c r="AX136" s="16"/>
      <c r="AY136" s="16"/>
      <c r="AZ136" s="16"/>
      <c r="BA136" s="58"/>
      <c r="BB136" s="58"/>
      <c r="BC136" s="58"/>
      <c r="BD136" s="58"/>
      <c r="BE136" s="58"/>
      <c r="BF136" s="282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</row>
    <row r="137" spans="1:96" ht="12" customHeight="1" x14ac:dyDescent="0.25">
      <c r="A137" s="14"/>
      <c r="B137" s="14"/>
      <c r="C137" s="16"/>
      <c r="D137" s="16"/>
      <c r="E137" s="16"/>
      <c r="F137" s="18"/>
      <c r="G137" s="16"/>
      <c r="H137" s="16"/>
      <c r="I137" s="16"/>
      <c r="J137" s="18"/>
      <c r="K137" s="16"/>
      <c r="L137" s="16"/>
      <c r="M137" s="16"/>
      <c r="N137" s="18"/>
      <c r="O137" s="16"/>
      <c r="P137" s="16"/>
      <c r="Q137" s="16"/>
      <c r="R137" s="18"/>
      <c r="S137" s="16"/>
      <c r="T137" s="16"/>
      <c r="U137" s="16"/>
      <c r="V137" s="18"/>
      <c r="W137" s="16"/>
      <c r="X137" s="16"/>
      <c r="Y137" s="16"/>
      <c r="Z137" s="18"/>
      <c r="AA137" s="16"/>
      <c r="AB137" s="16"/>
      <c r="AC137" s="16"/>
      <c r="AD137" s="18"/>
      <c r="AE137" s="16"/>
      <c r="AF137" s="16"/>
      <c r="AG137" s="16"/>
      <c r="AH137" s="18"/>
      <c r="AI137" s="16"/>
      <c r="AJ137" s="16"/>
      <c r="AK137" s="16"/>
      <c r="AL137" s="18"/>
      <c r="AM137" s="16"/>
      <c r="AN137" s="16"/>
      <c r="AO137" s="16"/>
      <c r="AP137" s="18"/>
      <c r="AQ137" s="16"/>
      <c r="AR137" s="16"/>
      <c r="AS137" s="16"/>
      <c r="AT137" s="18"/>
      <c r="AU137" s="16"/>
      <c r="AV137" s="16"/>
      <c r="AW137" s="16"/>
      <c r="AX137" s="16"/>
      <c r="AY137" s="16"/>
      <c r="AZ137" s="16"/>
      <c r="BA137" s="58"/>
      <c r="BB137" s="58"/>
      <c r="BC137" s="58"/>
      <c r="BD137" s="58"/>
      <c r="BE137" s="58"/>
      <c r="BF137" s="282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</row>
    <row r="138" spans="1:96" ht="12" customHeight="1" x14ac:dyDescent="0.25">
      <c r="A138" s="14"/>
      <c r="B138" s="14"/>
      <c r="C138" s="16"/>
      <c r="D138" s="16"/>
      <c r="E138" s="16"/>
      <c r="F138" s="18"/>
      <c r="G138" s="16"/>
      <c r="H138" s="16"/>
      <c r="I138" s="16"/>
      <c r="J138" s="18"/>
      <c r="K138" s="16"/>
      <c r="L138" s="16"/>
      <c r="M138" s="16"/>
      <c r="N138" s="18"/>
      <c r="O138" s="16"/>
      <c r="P138" s="16"/>
      <c r="Q138" s="16"/>
      <c r="R138" s="18"/>
      <c r="S138" s="16"/>
      <c r="T138" s="16"/>
      <c r="U138" s="16"/>
      <c r="V138" s="18"/>
      <c r="W138" s="16"/>
      <c r="X138" s="16"/>
      <c r="Y138" s="16"/>
      <c r="Z138" s="18"/>
      <c r="AA138" s="16"/>
      <c r="AB138" s="16"/>
      <c r="AC138" s="16"/>
      <c r="AD138" s="18"/>
      <c r="AE138" s="16"/>
      <c r="AF138" s="16"/>
      <c r="AG138" s="16"/>
      <c r="AH138" s="18"/>
      <c r="AI138" s="16"/>
      <c r="AJ138" s="16"/>
      <c r="AK138" s="16"/>
      <c r="AL138" s="18"/>
      <c r="AM138" s="16"/>
      <c r="AN138" s="16"/>
      <c r="AO138" s="16"/>
      <c r="AP138" s="18"/>
      <c r="AQ138" s="16"/>
      <c r="AR138" s="16"/>
      <c r="AS138" s="16"/>
      <c r="AT138" s="18"/>
      <c r="AU138" s="16"/>
      <c r="AV138" s="16"/>
      <c r="AW138" s="16"/>
      <c r="AX138" s="16"/>
      <c r="AY138" s="16"/>
      <c r="AZ138" s="16"/>
      <c r="BA138" s="58"/>
      <c r="BB138" s="58"/>
      <c r="BC138" s="58"/>
      <c r="BD138" s="58"/>
      <c r="BE138" s="58"/>
      <c r="BF138" s="282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</row>
    <row r="139" spans="1:96" ht="12" customHeight="1" x14ac:dyDescent="0.25">
      <c r="A139" s="14"/>
      <c r="B139" s="14"/>
      <c r="C139" s="16"/>
      <c r="D139" s="16"/>
      <c r="E139" s="16"/>
      <c r="F139" s="18"/>
      <c r="G139" s="16"/>
      <c r="H139" s="16"/>
      <c r="I139" s="16"/>
      <c r="J139" s="18"/>
      <c r="K139" s="16"/>
      <c r="L139" s="16"/>
      <c r="M139" s="16"/>
      <c r="N139" s="18"/>
      <c r="O139" s="16"/>
      <c r="P139" s="16"/>
      <c r="Q139" s="16"/>
      <c r="R139" s="18"/>
      <c r="S139" s="16"/>
      <c r="T139" s="16"/>
      <c r="U139" s="16"/>
      <c r="V139" s="18"/>
      <c r="W139" s="16"/>
      <c r="X139" s="16"/>
      <c r="Y139" s="16"/>
      <c r="Z139" s="18"/>
      <c r="AA139" s="16"/>
      <c r="AB139" s="16"/>
      <c r="AC139" s="16"/>
      <c r="AD139" s="18"/>
      <c r="AE139" s="16"/>
      <c r="AF139" s="16"/>
      <c r="AG139" s="16"/>
      <c r="AH139" s="18"/>
      <c r="AI139" s="16"/>
      <c r="AJ139" s="16"/>
      <c r="AK139" s="16"/>
      <c r="AL139" s="18"/>
      <c r="AM139" s="16"/>
      <c r="AN139" s="16"/>
      <c r="AO139" s="16"/>
      <c r="AP139" s="18"/>
      <c r="AQ139" s="16"/>
      <c r="AR139" s="16"/>
      <c r="AS139" s="16"/>
      <c r="AT139" s="18"/>
      <c r="AU139" s="16"/>
      <c r="AV139" s="16"/>
      <c r="AW139" s="16"/>
      <c r="AX139" s="16"/>
      <c r="AY139" s="16"/>
      <c r="AZ139" s="16"/>
      <c r="BA139" s="58"/>
      <c r="BB139" s="58"/>
      <c r="BC139" s="58"/>
      <c r="BD139" s="58"/>
      <c r="BE139" s="58"/>
      <c r="BF139" s="282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</row>
    <row r="140" spans="1:96" ht="12" customHeight="1" x14ac:dyDescent="0.25">
      <c r="A140" s="14"/>
      <c r="B140" s="14"/>
      <c r="C140" s="16"/>
      <c r="D140" s="16"/>
      <c r="E140" s="16"/>
      <c r="F140" s="18"/>
      <c r="G140" s="16"/>
      <c r="H140" s="16"/>
      <c r="I140" s="16"/>
      <c r="J140" s="18"/>
      <c r="K140" s="16"/>
      <c r="L140" s="16"/>
      <c r="M140" s="16"/>
      <c r="N140" s="18"/>
      <c r="O140" s="16"/>
      <c r="P140" s="16"/>
      <c r="Q140" s="16"/>
      <c r="R140" s="18"/>
      <c r="S140" s="16"/>
      <c r="T140" s="16"/>
      <c r="U140" s="16"/>
      <c r="V140" s="18"/>
      <c r="W140" s="16"/>
      <c r="X140" s="16"/>
      <c r="Y140" s="16"/>
      <c r="Z140" s="18"/>
      <c r="AA140" s="16"/>
      <c r="AB140" s="16"/>
      <c r="AC140" s="16"/>
      <c r="AD140" s="18"/>
      <c r="AE140" s="16"/>
      <c r="AF140" s="16"/>
      <c r="AG140" s="16"/>
      <c r="AH140" s="18"/>
      <c r="AI140" s="16"/>
      <c r="AJ140" s="16"/>
      <c r="AK140" s="16"/>
      <c r="AL140" s="18"/>
      <c r="AM140" s="16"/>
      <c r="AN140" s="16"/>
      <c r="AO140" s="16"/>
      <c r="AP140" s="18"/>
      <c r="AQ140" s="16"/>
      <c r="AR140" s="16"/>
      <c r="AS140" s="16"/>
      <c r="AT140" s="18"/>
      <c r="AU140" s="16"/>
      <c r="AV140" s="16"/>
      <c r="AW140" s="16"/>
      <c r="AX140" s="16"/>
      <c r="AY140" s="16"/>
      <c r="AZ140" s="16"/>
      <c r="BA140" s="58"/>
      <c r="BB140" s="58"/>
      <c r="BC140" s="58"/>
      <c r="BD140" s="58"/>
      <c r="BE140" s="58"/>
      <c r="BF140" s="282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</row>
    <row r="141" spans="1:96" ht="12" customHeight="1" x14ac:dyDescent="0.25">
      <c r="A141" s="65"/>
      <c r="B141" s="65"/>
      <c r="C141"/>
      <c r="D141"/>
      <c r="E141"/>
      <c r="F141" s="66"/>
      <c r="G141"/>
      <c r="H141"/>
      <c r="I141"/>
      <c r="J141" s="66"/>
      <c r="K141"/>
      <c r="L141"/>
      <c r="M141"/>
      <c r="N141" s="66"/>
      <c r="O141"/>
      <c r="P141"/>
      <c r="Q141"/>
      <c r="R141" s="66"/>
      <c r="S141"/>
      <c r="T141"/>
      <c r="U141"/>
      <c r="V141" s="66"/>
      <c r="W141"/>
      <c r="X141"/>
      <c r="Y141"/>
      <c r="Z141" s="66"/>
      <c r="AA141"/>
      <c r="AB141"/>
      <c r="AC141"/>
      <c r="AD141" s="66"/>
      <c r="AE141"/>
      <c r="AF141"/>
      <c r="AG141"/>
      <c r="AH141" s="66"/>
      <c r="AI141"/>
      <c r="AJ141"/>
      <c r="AK141"/>
      <c r="AL141" s="66"/>
      <c r="AM141"/>
      <c r="AN141"/>
      <c r="AO141"/>
      <c r="AP141" s="66"/>
      <c r="AQ141"/>
      <c r="AR141"/>
      <c r="AS141"/>
      <c r="AT141" s="66"/>
      <c r="AU141"/>
      <c r="AV141"/>
      <c r="AW141"/>
      <c r="AX141"/>
      <c r="AY141"/>
      <c r="AZ141"/>
    </row>
    <row r="142" spans="1:96" ht="12" customHeight="1" x14ac:dyDescent="0.25">
      <c r="A142" s="65"/>
      <c r="B142" s="65"/>
      <c r="C142"/>
      <c r="D142"/>
      <c r="E142"/>
      <c r="F142" s="66"/>
      <c r="G142"/>
      <c r="H142"/>
      <c r="I142"/>
      <c r="J142" s="66"/>
      <c r="K142"/>
      <c r="L142"/>
      <c r="M142"/>
      <c r="N142" s="66"/>
      <c r="O142"/>
      <c r="P142"/>
      <c r="Q142"/>
      <c r="R142" s="66"/>
      <c r="S142"/>
      <c r="T142"/>
      <c r="U142"/>
      <c r="V142" s="66"/>
      <c r="W142"/>
      <c r="X142"/>
      <c r="Y142"/>
      <c r="Z142" s="66"/>
      <c r="AA142"/>
      <c r="AB142"/>
      <c r="AC142"/>
      <c r="AD142" s="66"/>
      <c r="AE142"/>
      <c r="AF142"/>
      <c r="AG142"/>
      <c r="AH142" s="66"/>
      <c r="AI142"/>
      <c r="AJ142"/>
      <c r="AK142"/>
      <c r="AL142" s="66"/>
      <c r="AM142"/>
      <c r="AN142"/>
      <c r="AO142"/>
      <c r="AP142" s="66"/>
      <c r="AQ142"/>
      <c r="AR142"/>
      <c r="AS142"/>
      <c r="AT142" s="66"/>
      <c r="AU142"/>
      <c r="AV142"/>
      <c r="AW142"/>
      <c r="AX142"/>
      <c r="AY142"/>
      <c r="AZ142"/>
    </row>
    <row r="143" spans="1:96" ht="12" customHeight="1" x14ac:dyDescent="0.25">
      <c r="A143" s="65"/>
      <c r="B143" s="65"/>
      <c r="C143"/>
      <c r="D143"/>
      <c r="E143"/>
      <c r="F143" s="66"/>
      <c r="G143"/>
      <c r="H143"/>
      <c r="I143"/>
      <c r="J143" s="66"/>
      <c r="K143"/>
      <c r="L143"/>
      <c r="M143"/>
      <c r="N143" s="66"/>
      <c r="O143"/>
      <c r="P143"/>
      <c r="Q143"/>
      <c r="R143" s="66"/>
      <c r="S143"/>
      <c r="T143"/>
      <c r="U143"/>
      <c r="V143" s="66"/>
      <c r="W143"/>
      <c r="X143"/>
      <c r="Y143"/>
      <c r="Z143" s="66"/>
      <c r="AA143"/>
      <c r="AB143"/>
      <c r="AC143"/>
      <c r="AD143" s="66"/>
      <c r="AE143"/>
      <c r="AF143"/>
      <c r="AG143"/>
      <c r="AH143" s="66"/>
      <c r="AI143"/>
      <c r="AJ143"/>
      <c r="AK143"/>
      <c r="AL143" s="66"/>
      <c r="AM143"/>
      <c r="AN143"/>
      <c r="AO143"/>
      <c r="AP143" s="66"/>
      <c r="AQ143"/>
      <c r="AR143"/>
      <c r="AS143"/>
      <c r="AT143" s="66"/>
      <c r="AU143"/>
      <c r="AV143"/>
      <c r="AW143"/>
      <c r="AX143"/>
      <c r="AY143"/>
      <c r="AZ143"/>
    </row>
    <row r="144" spans="1:96" ht="12" customHeight="1" x14ac:dyDescent="0.25">
      <c r="A144" s="65"/>
      <c r="B144" s="65"/>
      <c r="C144"/>
      <c r="D144"/>
      <c r="E144"/>
      <c r="F144" s="66"/>
      <c r="G144"/>
      <c r="H144"/>
      <c r="I144"/>
      <c r="J144" s="66"/>
      <c r="K144"/>
      <c r="L144"/>
      <c r="M144"/>
      <c r="N144" s="66"/>
      <c r="O144"/>
      <c r="P144"/>
      <c r="Q144"/>
      <c r="R144" s="66"/>
      <c r="S144"/>
      <c r="T144"/>
      <c r="U144"/>
      <c r="V144" s="66"/>
      <c r="W144"/>
      <c r="X144"/>
      <c r="Y144"/>
      <c r="Z144" s="66"/>
      <c r="AA144"/>
      <c r="AB144"/>
      <c r="AC144"/>
      <c r="AD144" s="66"/>
      <c r="AE144"/>
      <c r="AF144"/>
      <c r="AG144"/>
      <c r="AH144" s="66"/>
      <c r="AI144"/>
      <c r="AJ144"/>
      <c r="AK144"/>
      <c r="AL144" s="66"/>
      <c r="AM144"/>
      <c r="AN144"/>
      <c r="AO144"/>
      <c r="AP144" s="66"/>
      <c r="AQ144"/>
      <c r="AR144"/>
      <c r="AS144"/>
      <c r="AT144" s="66"/>
      <c r="AU144"/>
      <c r="AV144"/>
      <c r="AW144"/>
      <c r="AX144"/>
      <c r="AY144"/>
      <c r="AZ144"/>
    </row>
    <row r="145" spans="1:52" ht="12" customHeight="1" x14ac:dyDescent="0.25">
      <c r="A145" s="65"/>
      <c r="B145" s="65"/>
      <c r="C145"/>
      <c r="D145"/>
      <c r="E145"/>
      <c r="F145" s="66"/>
      <c r="G145"/>
      <c r="H145"/>
      <c r="I145"/>
      <c r="J145" s="66"/>
      <c r="K145"/>
      <c r="L145"/>
      <c r="M145"/>
      <c r="N145" s="66"/>
      <c r="O145"/>
      <c r="P145"/>
      <c r="Q145"/>
      <c r="R145" s="66"/>
      <c r="S145"/>
      <c r="T145"/>
      <c r="U145"/>
      <c r="V145" s="66"/>
      <c r="W145"/>
      <c r="X145"/>
      <c r="Y145"/>
      <c r="Z145" s="66"/>
      <c r="AA145"/>
      <c r="AB145"/>
      <c r="AC145"/>
      <c r="AD145" s="66"/>
      <c r="AE145"/>
      <c r="AF145"/>
      <c r="AG145"/>
      <c r="AH145" s="66"/>
      <c r="AI145"/>
      <c r="AJ145"/>
      <c r="AK145"/>
      <c r="AL145" s="66"/>
      <c r="AM145"/>
      <c r="AN145"/>
      <c r="AO145"/>
      <c r="AP145" s="66"/>
      <c r="AQ145"/>
      <c r="AR145"/>
      <c r="AS145"/>
      <c r="AT145" s="66"/>
      <c r="AU145"/>
      <c r="AV145"/>
      <c r="AW145"/>
      <c r="AX145"/>
      <c r="AY145"/>
      <c r="AZ145"/>
    </row>
    <row r="146" spans="1:52" ht="12" customHeight="1" x14ac:dyDescent="0.25">
      <c r="A146" s="65"/>
      <c r="B146" s="65"/>
      <c r="C146"/>
      <c r="D146"/>
      <c r="E146"/>
      <c r="F146" s="66"/>
      <c r="G146"/>
      <c r="H146"/>
      <c r="I146"/>
      <c r="J146" s="66"/>
      <c r="K146"/>
      <c r="L146"/>
      <c r="M146"/>
      <c r="N146" s="66"/>
      <c r="O146"/>
      <c r="P146"/>
      <c r="Q146"/>
      <c r="R146" s="66"/>
      <c r="S146"/>
      <c r="T146"/>
      <c r="U146"/>
      <c r="V146" s="66"/>
      <c r="W146"/>
      <c r="X146"/>
      <c r="Y146"/>
      <c r="Z146" s="66"/>
      <c r="AA146"/>
      <c r="AB146"/>
      <c r="AC146"/>
      <c r="AD146" s="66"/>
      <c r="AE146"/>
      <c r="AF146"/>
      <c r="AG146"/>
      <c r="AH146" s="66"/>
      <c r="AI146"/>
      <c r="AJ146"/>
      <c r="AK146"/>
      <c r="AL146" s="66"/>
      <c r="AM146"/>
      <c r="AN146"/>
      <c r="AO146"/>
      <c r="AP146" s="66"/>
      <c r="AQ146"/>
      <c r="AR146"/>
      <c r="AS146"/>
      <c r="AT146" s="66"/>
      <c r="AU146"/>
      <c r="AV146"/>
      <c r="AW146"/>
      <c r="AX146"/>
      <c r="AY146"/>
      <c r="AZ146"/>
    </row>
    <row r="147" spans="1:52" ht="12" customHeight="1" x14ac:dyDescent="0.25">
      <c r="A147" s="65"/>
      <c r="B147" s="65"/>
      <c r="C147"/>
      <c r="D147"/>
      <c r="E147"/>
      <c r="F147" s="66"/>
      <c r="G147"/>
      <c r="H147"/>
      <c r="I147"/>
      <c r="J147" s="66"/>
      <c r="K147"/>
      <c r="L147"/>
      <c r="M147"/>
      <c r="N147" s="66"/>
      <c r="O147"/>
      <c r="P147"/>
      <c r="Q147"/>
      <c r="R147" s="66"/>
      <c r="S147"/>
      <c r="T147"/>
      <c r="U147"/>
      <c r="V147" s="66"/>
      <c r="W147"/>
      <c r="X147"/>
      <c r="Y147"/>
      <c r="Z147" s="66"/>
      <c r="AA147"/>
      <c r="AB147"/>
      <c r="AC147"/>
      <c r="AD147" s="66"/>
      <c r="AE147"/>
      <c r="AF147"/>
      <c r="AG147"/>
      <c r="AH147" s="66"/>
      <c r="AI147"/>
      <c r="AJ147"/>
      <c r="AK147"/>
      <c r="AL147" s="66"/>
      <c r="AM147"/>
      <c r="AN147"/>
      <c r="AO147"/>
      <c r="AP147" s="66"/>
      <c r="AQ147"/>
      <c r="AR147"/>
      <c r="AS147"/>
      <c r="AT147" s="66"/>
      <c r="AU147"/>
      <c r="AV147"/>
      <c r="AW147"/>
      <c r="AX147"/>
      <c r="AY147"/>
      <c r="AZ147"/>
    </row>
    <row r="148" spans="1:52" ht="12" customHeight="1" x14ac:dyDescent="0.25">
      <c r="A148" s="65"/>
      <c r="B148" s="65"/>
      <c r="C148"/>
      <c r="D148"/>
      <c r="E148"/>
      <c r="F148" s="66"/>
      <c r="G148"/>
      <c r="H148"/>
      <c r="I148"/>
      <c r="J148" s="66"/>
      <c r="K148"/>
      <c r="L148"/>
      <c r="M148"/>
      <c r="N148" s="66"/>
      <c r="O148"/>
      <c r="P148"/>
      <c r="Q148"/>
      <c r="R148" s="66"/>
      <c r="S148"/>
      <c r="T148"/>
      <c r="U148"/>
      <c r="V148" s="66"/>
      <c r="W148"/>
      <c r="X148"/>
      <c r="Y148"/>
      <c r="Z148" s="66"/>
      <c r="AA148"/>
      <c r="AB148"/>
      <c r="AC148"/>
      <c r="AD148" s="66"/>
      <c r="AE148"/>
      <c r="AF148"/>
      <c r="AG148"/>
      <c r="AH148" s="66"/>
      <c r="AI148"/>
      <c r="AJ148"/>
      <c r="AK148"/>
      <c r="AL148" s="66"/>
      <c r="AM148"/>
      <c r="AN148"/>
      <c r="AO148"/>
      <c r="AP148" s="66"/>
      <c r="AQ148"/>
      <c r="AR148"/>
      <c r="AS148"/>
      <c r="AT148" s="66"/>
      <c r="AU148"/>
      <c r="AV148"/>
      <c r="AW148"/>
      <c r="AX148"/>
      <c r="AY148"/>
      <c r="AZ148"/>
    </row>
    <row r="149" spans="1:52" ht="12" customHeight="1" x14ac:dyDescent="0.25">
      <c r="A149" s="65"/>
      <c r="B149" s="65"/>
      <c r="C149"/>
      <c r="D149"/>
      <c r="E149"/>
      <c r="F149" s="66"/>
      <c r="G149"/>
      <c r="H149"/>
      <c r="I149"/>
      <c r="J149" s="66"/>
      <c r="K149"/>
      <c r="L149"/>
      <c r="M149"/>
      <c r="N149" s="66"/>
      <c r="O149"/>
      <c r="P149"/>
      <c r="Q149"/>
      <c r="R149" s="66"/>
      <c r="S149"/>
      <c r="T149"/>
      <c r="U149"/>
      <c r="V149" s="66"/>
      <c r="W149"/>
      <c r="X149"/>
      <c r="Y149"/>
      <c r="Z149" s="66"/>
      <c r="AA149"/>
      <c r="AB149"/>
      <c r="AC149"/>
      <c r="AD149" s="66"/>
      <c r="AE149"/>
      <c r="AF149"/>
      <c r="AG149"/>
      <c r="AH149" s="66"/>
      <c r="AI149"/>
      <c r="AJ149"/>
      <c r="AK149"/>
      <c r="AL149" s="66"/>
      <c r="AM149"/>
      <c r="AN149"/>
      <c r="AO149"/>
      <c r="AP149" s="66"/>
      <c r="AQ149"/>
      <c r="AR149"/>
      <c r="AS149"/>
      <c r="AT149" s="66"/>
      <c r="AU149"/>
      <c r="AV149"/>
      <c r="AW149"/>
      <c r="AX149"/>
      <c r="AY149"/>
      <c r="AZ149"/>
    </row>
    <row r="150" spans="1:52" ht="12" customHeight="1" x14ac:dyDescent="0.25">
      <c r="A150" s="65"/>
      <c r="B150" s="65"/>
      <c r="C150"/>
      <c r="D150"/>
      <c r="E150"/>
      <c r="F150" s="66"/>
      <c r="G150"/>
      <c r="H150"/>
      <c r="I150"/>
      <c r="J150" s="66"/>
      <c r="K150"/>
      <c r="L150"/>
      <c r="M150"/>
      <c r="N150" s="66"/>
      <c r="O150"/>
      <c r="P150"/>
      <c r="Q150"/>
      <c r="R150" s="66"/>
      <c r="S150"/>
      <c r="T150"/>
      <c r="U150"/>
      <c r="V150" s="66"/>
      <c r="W150"/>
      <c r="X150"/>
      <c r="Y150"/>
      <c r="Z150" s="66"/>
      <c r="AA150"/>
      <c r="AB150"/>
      <c r="AC150"/>
      <c r="AD150" s="66"/>
      <c r="AE150"/>
      <c r="AF150"/>
      <c r="AG150"/>
      <c r="AH150" s="66"/>
      <c r="AI150"/>
      <c r="AJ150"/>
      <c r="AK150"/>
      <c r="AL150" s="66"/>
      <c r="AM150"/>
      <c r="AN150"/>
      <c r="AO150"/>
      <c r="AP150" s="66"/>
      <c r="AQ150"/>
      <c r="AR150"/>
      <c r="AS150"/>
      <c r="AT150" s="66"/>
      <c r="AU150"/>
      <c r="AV150"/>
      <c r="AW150"/>
      <c r="AX150"/>
      <c r="AY150"/>
      <c r="AZ150"/>
    </row>
    <row r="151" spans="1:52" ht="12" customHeight="1" x14ac:dyDescent="0.25">
      <c r="A151" s="65"/>
      <c r="B151" s="65"/>
      <c r="C151"/>
      <c r="D151"/>
      <c r="E151"/>
      <c r="F151" s="66"/>
      <c r="G151"/>
      <c r="H151"/>
      <c r="I151"/>
      <c r="J151" s="66"/>
      <c r="K151"/>
      <c r="L151"/>
      <c r="M151"/>
      <c r="N151" s="66"/>
      <c r="O151"/>
      <c r="P151"/>
      <c r="Q151"/>
      <c r="R151" s="66"/>
      <c r="S151"/>
      <c r="T151"/>
      <c r="U151"/>
      <c r="V151" s="66"/>
      <c r="W151"/>
      <c r="X151"/>
      <c r="Y151"/>
      <c r="Z151" s="66"/>
      <c r="AA151"/>
      <c r="AB151"/>
      <c r="AC151"/>
      <c r="AD151" s="66"/>
      <c r="AE151"/>
      <c r="AF151"/>
      <c r="AG151"/>
      <c r="AH151" s="66"/>
      <c r="AI151"/>
      <c r="AJ151"/>
      <c r="AK151"/>
      <c r="AL151" s="66"/>
      <c r="AM151"/>
      <c r="AN151"/>
      <c r="AO151"/>
      <c r="AP151" s="66"/>
      <c r="AQ151"/>
      <c r="AR151"/>
      <c r="AS151"/>
      <c r="AT151" s="66"/>
      <c r="AU151"/>
      <c r="AV151"/>
      <c r="AW151"/>
      <c r="AX151"/>
      <c r="AY151"/>
      <c r="AZ151"/>
    </row>
    <row r="152" spans="1:52" ht="12" customHeight="1" x14ac:dyDescent="0.25">
      <c r="A152" s="65"/>
      <c r="B152" s="65"/>
      <c r="C152"/>
      <c r="D152"/>
      <c r="E152"/>
      <c r="F152" s="66"/>
      <c r="G152"/>
      <c r="H152"/>
      <c r="I152"/>
      <c r="J152" s="66"/>
      <c r="K152"/>
      <c r="L152"/>
      <c r="M152"/>
      <c r="N152" s="66"/>
      <c r="O152"/>
      <c r="P152"/>
      <c r="Q152"/>
      <c r="R152" s="66"/>
      <c r="S152"/>
      <c r="T152"/>
      <c r="U152"/>
      <c r="V152" s="66"/>
      <c r="W152"/>
      <c r="X152"/>
      <c r="Y152"/>
      <c r="Z152" s="66"/>
      <c r="AA152"/>
      <c r="AB152"/>
      <c r="AC152"/>
      <c r="AD152" s="66"/>
      <c r="AE152"/>
      <c r="AF152"/>
      <c r="AG152"/>
      <c r="AH152" s="66"/>
      <c r="AI152"/>
      <c r="AJ152"/>
      <c r="AK152"/>
      <c r="AL152" s="66"/>
      <c r="AM152"/>
      <c r="AN152"/>
      <c r="AO152"/>
      <c r="AP152" s="66"/>
      <c r="AQ152"/>
      <c r="AR152"/>
      <c r="AS152"/>
      <c r="AT152" s="66"/>
      <c r="AU152"/>
      <c r="AV152"/>
      <c r="AW152"/>
      <c r="AX152"/>
      <c r="AY152"/>
      <c r="AZ152"/>
    </row>
    <row r="153" spans="1:52" ht="12" customHeight="1" x14ac:dyDescent="0.25">
      <c r="A153" s="65"/>
      <c r="B153" s="65"/>
      <c r="C153"/>
      <c r="D153"/>
      <c r="E153"/>
      <c r="F153" s="66"/>
      <c r="G153"/>
      <c r="H153"/>
      <c r="I153"/>
      <c r="J153" s="66"/>
      <c r="K153"/>
      <c r="L153"/>
      <c r="M153"/>
      <c r="N153" s="66"/>
      <c r="O153"/>
      <c r="P153"/>
      <c r="Q153"/>
      <c r="R153" s="66"/>
      <c r="S153"/>
      <c r="T153"/>
      <c r="U153"/>
      <c r="V153" s="66"/>
      <c r="W153"/>
      <c r="X153"/>
      <c r="Y153"/>
      <c r="Z153" s="66"/>
      <c r="AA153"/>
      <c r="AB153"/>
      <c r="AC153"/>
      <c r="AD153" s="66"/>
      <c r="AE153"/>
      <c r="AF153"/>
      <c r="AG153"/>
      <c r="AH153" s="66"/>
      <c r="AI153"/>
      <c r="AJ153"/>
      <c r="AK153"/>
      <c r="AL153" s="66"/>
      <c r="AM153"/>
      <c r="AN153"/>
      <c r="AO153"/>
      <c r="AP153" s="66"/>
      <c r="AQ153"/>
      <c r="AR153"/>
      <c r="AS153"/>
      <c r="AT153" s="66"/>
      <c r="AU153"/>
      <c r="AV153"/>
      <c r="AW153"/>
      <c r="AX153"/>
      <c r="AY153"/>
      <c r="AZ153"/>
    </row>
    <row r="154" spans="1:52" ht="12" customHeight="1" x14ac:dyDescent="0.25">
      <c r="A154" s="65"/>
      <c r="B154" s="65"/>
      <c r="C154"/>
      <c r="D154"/>
      <c r="E154"/>
      <c r="F154" s="66"/>
      <c r="G154"/>
      <c r="H154"/>
      <c r="I154"/>
      <c r="J154" s="66"/>
      <c r="K154"/>
      <c r="L154"/>
      <c r="M154"/>
      <c r="N154" s="66"/>
      <c r="O154"/>
      <c r="P154"/>
      <c r="Q154"/>
      <c r="R154" s="66"/>
      <c r="S154"/>
      <c r="T154"/>
      <c r="U154"/>
      <c r="V154" s="66"/>
      <c r="W154"/>
      <c r="X154"/>
      <c r="Y154"/>
      <c r="Z154" s="66"/>
      <c r="AA154"/>
      <c r="AB154"/>
      <c r="AC154"/>
      <c r="AD154" s="66"/>
      <c r="AE154"/>
      <c r="AF154"/>
      <c r="AG154"/>
      <c r="AH154" s="66"/>
      <c r="AI154"/>
      <c r="AJ154"/>
      <c r="AK154"/>
      <c r="AL154" s="66"/>
      <c r="AM154"/>
      <c r="AN154"/>
      <c r="AO154"/>
      <c r="AP154" s="66"/>
      <c r="AQ154"/>
      <c r="AR154"/>
      <c r="AS154"/>
      <c r="AT154" s="66"/>
      <c r="AU154"/>
      <c r="AV154"/>
      <c r="AW154"/>
      <c r="AX154"/>
      <c r="AY154"/>
      <c r="AZ154"/>
    </row>
    <row r="155" spans="1:52" ht="12" customHeight="1" x14ac:dyDescent="0.25">
      <c r="A155" s="65"/>
      <c r="B155" s="65"/>
      <c r="C155"/>
      <c r="D155"/>
      <c r="E155"/>
      <c r="F155" s="66"/>
      <c r="G155"/>
      <c r="H155"/>
      <c r="I155"/>
      <c r="J155" s="66"/>
      <c r="K155"/>
      <c r="L155"/>
      <c r="M155"/>
      <c r="N155" s="66"/>
      <c r="O155"/>
      <c r="P155"/>
      <c r="Q155"/>
      <c r="R155" s="66"/>
      <c r="S155"/>
      <c r="T155"/>
      <c r="U155"/>
      <c r="V155" s="66"/>
      <c r="W155"/>
      <c r="X155"/>
      <c r="Y155"/>
      <c r="Z155" s="66"/>
      <c r="AA155"/>
      <c r="AB155"/>
      <c r="AC155"/>
      <c r="AD155" s="66"/>
      <c r="AE155"/>
      <c r="AF155"/>
      <c r="AG155"/>
      <c r="AH155" s="66"/>
      <c r="AI155"/>
      <c r="AJ155"/>
      <c r="AK155"/>
      <c r="AL155" s="66"/>
      <c r="AM155"/>
      <c r="AN155"/>
      <c r="AO155"/>
      <c r="AP155" s="66"/>
      <c r="AQ155"/>
      <c r="AR155"/>
      <c r="AS155"/>
      <c r="AT155" s="66"/>
      <c r="AU155"/>
      <c r="AV155"/>
      <c r="AW155"/>
      <c r="AX155"/>
      <c r="AY155"/>
      <c r="AZ155"/>
    </row>
    <row r="156" spans="1:52" ht="12" customHeight="1" x14ac:dyDescent="0.25">
      <c r="A156" s="65"/>
      <c r="B156" s="65"/>
      <c r="C156"/>
      <c r="D156"/>
      <c r="E156"/>
      <c r="F156" s="66"/>
      <c r="G156"/>
      <c r="H156"/>
      <c r="I156"/>
      <c r="J156" s="66"/>
      <c r="K156"/>
      <c r="L156"/>
      <c r="M156"/>
      <c r="N156" s="66"/>
      <c r="O156"/>
      <c r="P156"/>
      <c r="Q156"/>
      <c r="R156" s="66"/>
      <c r="S156"/>
      <c r="T156"/>
      <c r="U156"/>
      <c r="V156" s="66"/>
      <c r="W156"/>
      <c r="X156"/>
      <c r="Y156"/>
      <c r="Z156" s="66"/>
      <c r="AA156"/>
      <c r="AB156"/>
      <c r="AC156"/>
      <c r="AD156" s="66"/>
      <c r="AE156"/>
      <c r="AF156"/>
      <c r="AG156"/>
      <c r="AH156" s="66"/>
      <c r="AI156"/>
      <c r="AJ156"/>
      <c r="AK156"/>
      <c r="AL156" s="66"/>
      <c r="AM156"/>
      <c r="AN156"/>
      <c r="AO156"/>
      <c r="AP156" s="66"/>
      <c r="AQ156"/>
      <c r="AR156"/>
      <c r="AS156"/>
      <c r="AT156" s="66"/>
      <c r="AU156"/>
      <c r="AV156"/>
      <c r="AW156"/>
      <c r="AX156"/>
      <c r="AY156"/>
      <c r="AZ156"/>
    </row>
    <row r="157" spans="1:52" ht="12" customHeight="1" x14ac:dyDescent="0.25">
      <c r="A157" s="65"/>
      <c r="B157" s="65"/>
      <c r="C157"/>
      <c r="D157"/>
      <c r="E157"/>
      <c r="F157" s="66"/>
      <c r="G157"/>
      <c r="H157"/>
      <c r="I157"/>
      <c r="J157" s="66"/>
      <c r="K157"/>
      <c r="L157"/>
      <c r="M157"/>
      <c r="N157" s="66"/>
      <c r="O157"/>
      <c r="P157"/>
      <c r="Q157"/>
      <c r="R157" s="66"/>
      <c r="S157"/>
      <c r="T157"/>
      <c r="U157"/>
      <c r="V157" s="66"/>
      <c r="W157"/>
      <c r="X157"/>
      <c r="Y157"/>
      <c r="Z157" s="66"/>
      <c r="AA157"/>
      <c r="AB157"/>
      <c r="AC157"/>
      <c r="AD157" s="66"/>
      <c r="AE157"/>
      <c r="AF157"/>
      <c r="AG157"/>
      <c r="AH157" s="66"/>
      <c r="AI157"/>
      <c r="AJ157"/>
      <c r="AK157"/>
      <c r="AL157" s="66"/>
      <c r="AM157"/>
      <c r="AN157"/>
      <c r="AO157"/>
      <c r="AP157" s="66"/>
      <c r="AQ157"/>
      <c r="AR157"/>
      <c r="AS157"/>
      <c r="AT157" s="66"/>
      <c r="AU157"/>
      <c r="AV157"/>
      <c r="AW157"/>
      <c r="AX157"/>
      <c r="AY157"/>
      <c r="AZ157"/>
    </row>
    <row r="158" spans="1:52" ht="12" customHeight="1" x14ac:dyDescent="0.25">
      <c r="A158" s="65"/>
      <c r="B158" s="65"/>
      <c r="C158"/>
      <c r="D158"/>
      <c r="E158"/>
      <c r="F158" s="66"/>
      <c r="G158"/>
      <c r="H158"/>
      <c r="I158"/>
      <c r="J158" s="66"/>
      <c r="K158"/>
      <c r="L158"/>
      <c r="M158"/>
      <c r="N158" s="66"/>
      <c r="O158"/>
      <c r="P158"/>
      <c r="Q158"/>
      <c r="R158" s="66"/>
      <c r="S158"/>
      <c r="T158"/>
      <c r="U158"/>
      <c r="V158" s="66"/>
      <c r="W158"/>
      <c r="X158"/>
      <c r="Y158"/>
      <c r="Z158" s="66"/>
      <c r="AA158"/>
      <c r="AB158"/>
      <c r="AC158"/>
      <c r="AD158" s="66"/>
      <c r="AE158"/>
      <c r="AF158"/>
      <c r="AG158"/>
      <c r="AH158" s="66"/>
      <c r="AI158"/>
      <c r="AJ158"/>
      <c r="AK158"/>
      <c r="AL158" s="66"/>
      <c r="AM158"/>
      <c r="AN158"/>
      <c r="AO158"/>
      <c r="AP158" s="66"/>
      <c r="AQ158"/>
      <c r="AR158"/>
      <c r="AS158"/>
      <c r="AT158" s="66"/>
      <c r="AU158"/>
      <c r="AV158"/>
      <c r="AW158"/>
      <c r="AX158"/>
      <c r="AY158"/>
      <c r="AZ158"/>
    </row>
    <row r="159" spans="1:52" ht="12" customHeight="1" x14ac:dyDescent="0.25">
      <c r="A159" s="65"/>
      <c r="B159" s="65"/>
      <c r="C159"/>
      <c r="D159"/>
      <c r="E159"/>
      <c r="F159" s="66"/>
      <c r="G159"/>
      <c r="H159"/>
      <c r="I159"/>
      <c r="J159" s="66"/>
      <c r="K159"/>
      <c r="L159"/>
      <c r="M159"/>
      <c r="N159" s="66"/>
      <c r="O159"/>
      <c r="P159"/>
      <c r="Q159"/>
      <c r="R159" s="66"/>
      <c r="S159"/>
      <c r="T159"/>
      <c r="U159"/>
      <c r="V159" s="66"/>
      <c r="W159"/>
      <c r="X159"/>
      <c r="Y159"/>
      <c r="Z159" s="66"/>
      <c r="AA159"/>
      <c r="AB159"/>
      <c r="AC159"/>
      <c r="AD159" s="66"/>
      <c r="AE159"/>
      <c r="AF159"/>
      <c r="AG159"/>
      <c r="AH159" s="66"/>
      <c r="AI159"/>
      <c r="AJ159"/>
      <c r="AK159"/>
      <c r="AL159" s="66"/>
      <c r="AM159"/>
      <c r="AN159"/>
      <c r="AO159"/>
      <c r="AP159" s="66"/>
      <c r="AQ159"/>
      <c r="AR159"/>
      <c r="AS159"/>
      <c r="AT159" s="66"/>
      <c r="AU159"/>
      <c r="AV159"/>
      <c r="AW159"/>
      <c r="AX159"/>
      <c r="AY159"/>
      <c r="AZ159"/>
    </row>
    <row r="160" spans="1:52" ht="12" customHeight="1" x14ac:dyDescent="0.25">
      <c r="A160" s="65"/>
      <c r="B160" s="65"/>
      <c r="C160"/>
      <c r="D160"/>
      <c r="E160"/>
      <c r="F160" s="66"/>
      <c r="G160"/>
      <c r="H160"/>
      <c r="I160"/>
      <c r="J160" s="66"/>
      <c r="K160"/>
      <c r="L160"/>
      <c r="M160"/>
      <c r="N160" s="66"/>
      <c r="O160"/>
      <c r="P160"/>
      <c r="Q160"/>
      <c r="R160" s="66"/>
      <c r="S160"/>
      <c r="T160"/>
      <c r="U160"/>
      <c r="V160" s="66"/>
      <c r="W160"/>
      <c r="X160"/>
      <c r="Y160"/>
      <c r="Z160" s="66"/>
      <c r="AA160"/>
      <c r="AB160"/>
      <c r="AC160"/>
      <c r="AD160" s="66"/>
      <c r="AE160"/>
      <c r="AF160"/>
      <c r="AG160"/>
      <c r="AH160" s="66"/>
      <c r="AI160"/>
      <c r="AJ160"/>
      <c r="AK160"/>
      <c r="AL160" s="66"/>
      <c r="AM160"/>
      <c r="AN160"/>
      <c r="AO160"/>
      <c r="AP160" s="66"/>
      <c r="AQ160"/>
      <c r="AR160"/>
      <c r="AS160"/>
      <c r="AT160" s="66"/>
      <c r="AU160"/>
      <c r="AV160"/>
      <c r="AW160"/>
      <c r="AX160"/>
      <c r="AY160"/>
      <c r="AZ160"/>
    </row>
    <row r="161" spans="1:52" ht="12" customHeight="1" x14ac:dyDescent="0.25">
      <c r="A161" s="65"/>
      <c r="B161" s="65"/>
      <c r="C161"/>
      <c r="D161"/>
      <c r="E161"/>
      <c r="F161" s="66"/>
      <c r="G161"/>
      <c r="H161"/>
      <c r="I161"/>
      <c r="J161" s="66"/>
      <c r="K161"/>
      <c r="L161"/>
      <c r="M161"/>
      <c r="N161" s="66"/>
      <c r="O161"/>
      <c r="P161"/>
      <c r="Q161"/>
      <c r="R161" s="66"/>
      <c r="S161"/>
      <c r="T161"/>
      <c r="U161"/>
      <c r="V161" s="66"/>
      <c r="W161"/>
      <c r="X161"/>
      <c r="Y161"/>
      <c r="Z161" s="66"/>
      <c r="AA161"/>
      <c r="AB161"/>
      <c r="AC161"/>
      <c r="AD161" s="66"/>
      <c r="AE161"/>
      <c r="AF161"/>
      <c r="AG161"/>
      <c r="AH161" s="66"/>
      <c r="AI161"/>
      <c r="AJ161"/>
      <c r="AK161"/>
      <c r="AL161" s="66"/>
      <c r="AM161"/>
      <c r="AN161"/>
      <c r="AO161"/>
      <c r="AP161" s="66"/>
      <c r="AQ161"/>
      <c r="AR161"/>
      <c r="AS161"/>
      <c r="AT161" s="66"/>
      <c r="AU161"/>
      <c r="AV161"/>
      <c r="AW161"/>
      <c r="AX161"/>
      <c r="AY161"/>
      <c r="AZ161"/>
    </row>
    <row r="162" spans="1:52" ht="12" customHeight="1" x14ac:dyDescent="0.25">
      <c r="A162" s="65"/>
      <c r="B162" s="65"/>
      <c r="C162"/>
      <c r="D162"/>
      <c r="E162"/>
      <c r="F162" s="66"/>
      <c r="G162"/>
      <c r="H162"/>
      <c r="I162"/>
      <c r="J162" s="66"/>
      <c r="K162"/>
      <c r="L162"/>
      <c r="M162"/>
      <c r="N162" s="66"/>
      <c r="O162"/>
      <c r="P162"/>
      <c r="Q162"/>
      <c r="R162" s="66"/>
      <c r="S162"/>
      <c r="T162"/>
      <c r="U162"/>
      <c r="V162" s="66"/>
      <c r="W162"/>
      <c r="X162"/>
      <c r="Y162"/>
      <c r="Z162" s="66"/>
      <c r="AA162"/>
      <c r="AB162"/>
      <c r="AC162"/>
      <c r="AD162" s="66"/>
      <c r="AE162"/>
      <c r="AF162"/>
      <c r="AG162"/>
      <c r="AH162" s="66"/>
      <c r="AI162"/>
      <c r="AJ162"/>
      <c r="AK162"/>
      <c r="AL162" s="66"/>
      <c r="AM162"/>
      <c r="AN162"/>
      <c r="AO162"/>
      <c r="AP162" s="66"/>
      <c r="AQ162"/>
      <c r="AR162"/>
      <c r="AS162"/>
      <c r="AT162" s="66"/>
      <c r="AU162"/>
      <c r="AV162"/>
      <c r="AW162"/>
      <c r="AX162"/>
      <c r="AY162"/>
      <c r="AZ162"/>
    </row>
    <row r="163" spans="1:52" ht="12" customHeight="1" x14ac:dyDescent="0.25">
      <c r="A163" s="65"/>
      <c r="B163" s="65"/>
      <c r="C163"/>
      <c r="D163"/>
      <c r="E163"/>
      <c r="F163" s="66"/>
      <c r="G163"/>
      <c r="H163"/>
      <c r="I163"/>
      <c r="J163" s="66"/>
      <c r="K163"/>
      <c r="L163"/>
      <c r="M163"/>
      <c r="N163" s="66"/>
      <c r="O163"/>
      <c r="P163"/>
      <c r="Q163"/>
      <c r="R163" s="66"/>
      <c r="S163"/>
      <c r="T163"/>
      <c r="U163"/>
      <c r="V163" s="66"/>
      <c r="W163"/>
      <c r="X163"/>
      <c r="Y163"/>
      <c r="Z163" s="66"/>
      <c r="AA163"/>
      <c r="AB163"/>
      <c r="AC163"/>
      <c r="AD163" s="66"/>
      <c r="AE163"/>
      <c r="AF163"/>
      <c r="AG163"/>
      <c r="AH163" s="66"/>
      <c r="AI163"/>
      <c r="AJ163"/>
      <c r="AK163"/>
      <c r="AL163" s="66"/>
      <c r="AM163"/>
      <c r="AN163"/>
      <c r="AO163"/>
      <c r="AP163" s="66"/>
      <c r="AQ163"/>
      <c r="AR163"/>
      <c r="AS163"/>
      <c r="AT163" s="66"/>
      <c r="AU163"/>
      <c r="AV163"/>
      <c r="AW163"/>
      <c r="AX163"/>
      <c r="AY163"/>
      <c r="AZ163"/>
    </row>
    <row r="164" spans="1:52" ht="12" customHeight="1" x14ac:dyDescent="0.25">
      <c r="A164" s="65"/>
      <c r="B164" s="65"/>
      <c r="C164"/>
      <c r="D164"/>
      <c r="E164"/>
      <c r="F164" s="66"/>
      <c r="G164"/>
      <c r="H164"/>
      <c r="I164"/>
      <c r="J164" s="66"/>
      <c r="K164"/>
      <c r="L164"/>
      <c r="M164"/>
      <c r="N164" s="66"/>
      <c r="O164"/>
      <c r="P164"/>
      <c r="Q164"/>
      <c r="R164" s="66"/>
      <c r="S164"/>
      <c r="T164"/>
      <c r="U164"/>
      <c r="V164" s="66"/>
      <c r="W164"/>
      <c r="X164"/>
      <c r="Y164"/>
      <c r="Z164" s="66"/>
      <c r="AA164"/>
      <c r="AB164"/>
      <c r="AC164"/>
      <c r="AD164" s="66"/>
      <c r="AE164"/>
      <c r="AF164"/>
      <c r="AG164"/>
      <c r="AH164" s="66"/>
      <c r="AI164"/>
      <c r="AJ164"/>
      <c r="AK164"/>
      <c r="AL164" s="66"/>
      <c r="AM164"/>
      <c r="AN164"/>
      <c r="AO164"/>
      <c r="AP164" s="66"/>
      <c r="AQ164"/>
      <c r="AR164"/>
      <c r="AS164"/>
      <c r="AT164" s="66"/>
      <c r="AU164"/>
      <c r="AV164"/>
      <c r="AW164"/>
      <c r="AX164"/>
      <c r="AY164"/>
      <c r="AZ164"/>
    </row>
    <row r="165" spans="1:52" ht="12" customHeight="1" x14ac:dyDescent="0.25">
      <c r="A165" s="65"/>
      <c r="B165" s="65"/>
      <c r="C165"/>
      <c r="D165"/>
      <c r="E165"/>
      <c r="F165" s="66"/>
      <c r="G165"/>
      <c r="H165"/>
      <c r="I165"/>
      <c r="J165" s="66"/>
      <c r="K165"/>
      <c r="L165"/>
      <c r="M165"/>
      <c r="N165" s="66"/>
      <c r="O165"/>
      <c r="P165"/>
      <c r="Q165"/>
      <c r="R165" s="66"/>
      <c r="S165"/>
      <c r="T165"/>
      <c r="U165"/>
      <c r="V165" s="66"/>
      <c r="W165"/>
      <c r="X165"/>
      <c r="Y165"/>
      <c r="Z165" s="66"/>
      <c r="AA165"/>
      <c r="AB165"/>
      <c r="AC165"/>
      <c r="AD165" s="66"/>
      <c r="AE165"/>
      <c r="AF165"/>
      <c r="AG165"/>
      <c r="AH165" s="66"/>
      <c r="AI165"/>
      <c r="AJ165"/>
      <c r="AK165"/>
      <c r="AL165" s="66"/>
      <c r="AM165"/>
      <c r="AN165"/>
      <c r="AO165"/>
      <c r="AP165" s="66"/>
      <c r="AQ165"/>
      <c r="AR165"/>
      <c r="AS165"/>
      <c r="AT165" s="66"/>
      <c r="AU165"/>
      <c r="AV165"/>
      <c r="AW165"/>
      <c r="AX165"/>
      <c r="AY165"/>
      <c r="AZ165"/>
    </row>
    <row r="166" spans="1:52" ht="12" customHeight="1" x14ac:dyDescent="0.25">
      <c r="A166" s="65"/>
      <c r="B166" s="65"/>
      <c r="C166"/>
      <c r="D166"/>
      <c r="E166"/>
      <c r="F166" s="66"/>
      <c r="G166"/>
      <c r="H166"/>
      <c r="I166"/>
      <c r="J166" s="66"/>
      <c r="K166"/>
      <c r="L166"/>
      <c r="M166"/>
      <c r="N166" s="66"/>
      <c r="O166"/>
      <c r="P166"/>
      <c r="Q166"/>
      <c r="R166" s="66"/>
      <c r="S166"/>
      <c r="T166"/>
      <c r="U166"/>
      <c r="V166" s="66"/>
      <c r="W166"/>
      <c r="X166"/>
      <c r="Y166"/>
      <c r="Z166" s="66"/>
      <c r="AA166"/>
      <c r="AB166"/>
      <c r="AC166"/>
      <c r="AD166" s="66"/>
      <c r="AE166"/>
      <c r="AF166"/>
      <c r="AG166"/>
      <c r="AH166" s="66"/>
      <c r="AI166"/>
      <c r="AJ166"/>
      <c r="AK166"/>
      <c r="AL166" s="66"/>
      <c r="AM166"/>
      <c r="AN166"/>
      <c r="AO166"/>
      <c r="AP166" s="66"/>
      <c r="AQ166"/>
      <c r="AR166"/>
      <c r="AS166"/>
      <c r="AT166" s="66"/>
      <c r="AU166"/>
      <c r="AV166"/>
      <c r="AW166"/>
      <c r="AX166"/>
      <c r="AY166"/>
      <c r="AZ166"/>
    </row>
    <row r="167" spans="1:52" ht="12" customHeight="1" x14ac:dyDescent="0.25">
      <c r="A167" s="65"/>
      <c r="B167" s="65"/>
      <c r="C167"/>
      <c r="D167"/>
      <c r="E167"/>
      <c r="F167" s="66"/>
      <c r="G167"/>
      <c r="H167"/>
      <c r="I167"/>
      <c r="J167" s="66"/>
      <c r="K167"/>
      <c r="L167"/>
      <c r="M167"/>
      <c r="N167" s="66"/>
      <c r="O167"/>
      <c r="P167"/>
      <c r="Q167"/>
      <c r="R167" s="66"/>
      <c r="S167"/>
      <c r="T167"/>
      <c r="U167"/>
      <c r="V167" s="66"/>
      <c r="W167"/>
      <c r="X167"/>
      <c r="Y167"/>
      <c r="Z167" s="66"/>
      <c r="AA167"/>
      <c r="AB167"/>
      <c r="AC167"/>
      <c r="AD167" s="66"/>
      <c r="AE167"/>
      <c r="AF167"/>
      <c r="AG167"/>
      <c r="AH167" s="66"/>
      <c r="AI167"/>
      <c r="AJ167"/>
      <c r="AK167"/>
      <c r="AL167" s="66"/>
      <c r="AM167"/>
      <c r="AN167"/>
      <c r="AO167"/>
      <c r="AP167" s="66"/>
      <c r="AQ167"/>
      <c r="AR167"/>
      <c r="AS167"/>
      <c r="AT167" s="66"/>
      <c r="AU167"/>
      <c r="AV167"/>
      <c r="AW167"/>
      <c r="AX167"/>
      <c r="AY167"/>
      <c r="AZ167"/>
    </row>
    <row r="168" spans="1:52" ht="12" customHeight="1" x14ac:dyDescent="0.25">
      <c r="A168" s="65"/>
      <c r="B168" s="65"/>
      <c r="C168"/>
      <c r="D168"/>
      <c r="E168"/>
      <c r="F168" s="66"/>
      <c r="G168"/>
      <c r="H168"/>
      <c r="I168"/>
      <c r="J168" s="66"/>
      <c r="K168"/>
      <c r="L168"/>
      <c r="M168"/>
      <c r="N168" s="66"/>
      <c r="O168"/>
      <c r="P168"/>
      <c r="Q168"/>
      <c r="R168" s="66"/>
      <c r="S168"/>
      <c r="T168"/>
      <c r="U168"/>
      <c r="V168" s="66"/>
      <c r="W168"/>
      <c r="X168"/>
      <c r="Y168"/>
      <c r="Z168" s="66"/>
      <c r="AA168"/>
      <c r="AB168"/>
      <c r="AC168"/>
      <c r="AD168" s="66"/>
      <c r="AE168"/>
      <c r="AF168"/>
      <c r="AG168"/>
      <c r="AH168" s="66"/>
      <c r="AI168"/>
      <c r="AJ168"/>
      <c r="AK168"/>
      <c r="AL168" s="66"/>
      <c r="AM168"/>
      <c r="AN168"/>
      <c r="AO168"/>
      <c r="AP168" s="66"/>
      <c r="AQ168"/>
      <c r="AR168"/>
      <c r="AS168"/>
      <c r="AT168" s="66"/>
      <c r="AU168"/>
      <c r="AV168"/>
      <c r="AW168"/>
      <c r="AX168"/>
      <c r="AY168"/>
      <c r="AZ168"/>
    </row>
    <row r="169" spans="1:52" ht="12" customHeight="1" x14ac:dyDescent="0.25">
      <c r="A169" s="65"/>
      <c r="B169" s="65"/>
      <c r="C169"/>
      <c r="D169"/>
      <c r="E169"/>
      <c r="F169" s="66"/>
      <c r="G169"/>
      <c r="H169"/>
      <c r="I169"/>
      <c r="J169" s="66"/>
      <c r="K169"/>
      <c r="L169"/>
      <c r="M169"/>
      <c r="N169" s="66"/>
      <c r="O169"/>
      <c r="P169"/>
      <c r="Q169"/>
      <c r="R169" s="66"/>
      <c r="S169"/>
      <c r="T169"/>
      <c r="U169"/>
      <c r="V169" s="66"/>
      <c r="W169"/>
      <c r="X169"/>
      <c r="Y169"/>
      <c r="Z169" s="66"/>
      <c r="AA169"/>
      <c r="AB169"/>
      <c r="AC169"/>
      <c r="AD169" s="66"/>
      <c r="AE169"/>
      <c r="AF169"/>
      <c r="AG169"/>
      <c r="AH169" s="66"/>
      <c r="AI169"/>
      <c r="AJ169"/>
      <c r="AK169"/>
      <c r="AL169" s="66"/>
      <c r="AM169"/>
      <c r="AN169"/>
      <c r="AO169"/>
      <c r="AP169" s="66"/>
      <c r="AQ169"/>
      <c r="AR169"/>
      <c r="AS169"/>
      <c r="AT169" s="66"/>
      <c r="AU169"/>
      <c r="AV169"/>
      <c r="AW169"/>
      <c r="AX169"/>
      <c r="AY169"/>
      <c r="AZ169"/>
    </row>
    <row r="170" spans="1:52" ht="12" customHeight="1" x14ac:dyDescent="0.25">
      <c r="A170" s="65"/>
      <c r="B170" s="65"/>
      <c r="C170"/>
      <c r="D170"/>
      <c r="E170"/>
      <c r="F170" s="66"/>
      <c r="G170"/>
      <c r="H170"/>
      <c r="I170"/>
      <c r="J170" s="66"/>
      <c r="K170"/>
      <c r="L170"/>
      <c r="M170"/>
      <c r="N170" s="66"/>
      <c r="O170"/>
      <c r="P170"/>
      <c r="Q170"/>
      <c r="R170" s="66"/>
      <c r="S170"/>
      <c r="T170"/>
      <c r="U170"/>
      <c r="V170" s="66"/>
      <c r="W170"/>
      <c r="X170"/>
      <c r="Y170"/>
      <c r="Z170" s="66"/>
      <c r="AA170"/>
      <c r="AB170"/>
      <c r="AC170"/>
      <c r="AD170" s="66"/>
      <c r="AE170"/>
      <c r="AF170"/>
      <c r="AG170"/>
      <c r="AH170" s="66"/>
      <c r="AI170"/>
      <c r="AJ170"/>
      <c r="AK170"/>
      <c r="AL170" s="66"/>
      <c r="AM170"/>
      <c r="AN170"/>
      <c r="AO170"/>
      <c r="AP170" s="66"/>
      <c r="AQ170"/>
      <c r="AR170"/>
      <c r="AS170"/>
      <c r="AT170" s="66"/>
      <c r="AU170"/>
      <c r="AV170"/>
      <c r="AW170"/>
      <c r="AX170"/>
      <c r="AY170"/>
      <c r="AZ170"/>
    </row>
    <row r="171" spans="1:52" ht="12" customHeight="1" x14ac:dyDescent="0.25">
      <c r="A171" s="65"/>
      <c r="B171" s="65"/>
      <c r="C171"/>
      <c r="D171"/>
      <c r="E171"/>
      <c r="F171" s="66"/>
      <c r="G171"/>
      <c r="H171"/>
      <c r="I171"/>
      <c r="J171" s="66"/>
      <c r="K171"/>
      <c r="L171"/>
      <c r="M171"/>
      <c r="N171" s="66"/>
      <c r="O171"/>
      <c r="P171"/>
      <c r="Q171"/>
      <c r="R171" s="66"/>
      <c r="S171"/>
      <c r="T171"/>
      <c r="U171"/>
      <c r="V171" s="66"/>
      <c r="W171"/>
      <c r="X171"/>
      <c r="Y171"/>
      <c r="Z171" s="66"/>
      <c r="AA171"/>
      <c r="AB171"/>
      <c r="AC171"/>
      <c r="AD171" s="66"/>
      <c r="AE171"/>
      <c r="AF171"/>
      <c r="AG171"/>
      <c r="AH171" s="66"/>
      <c r="AI171"/>
      <c r="AJ171"/>
      <c r="AK171"/>
      <c r="AL171" s="66"/>
      <c r="AM171"/>
      <c r="AN171"/>
      <c r="AO171"/>
      <c r="AP171" s="66"/>
      <c r="AQ171"/>
      <c r="AR171"/>
      <c r="AS171"/>
      <c r="AT171" s="66"/>
      <c r="AU171"/>
      <c r="AV171"/>
      <c r="AW171"/>
      <c r="AX171"/>
      <c r="AY171"/>
      <c r="AZ171"/>
    </row>
    <row r="172" spans="1:52" ht="12" customHeight="1" x14ac:dyDescent="0.25">
      <c r="A172" s="65"/>
      <c r="B172" s="65"/>
      <c r="C172"/>
      <c r="D172"/>
      <c r="E172"/>
      <c r="F172" s="66"/>
      <c r="G172"/>
      <c r="H172"/>
      <c r="I172"/>
      <c r="J172" s="66"/>
      <c r="K172"/>
      <c r="L172"/>
      <c r="M172"/>
      <c r="N172" s="66"/>
      <c r="O172"/>
      <c r="P172"/>
      <c r="Q172"/>
      <c r="R172" s="66"/>
      <c r="S172"/>
      <c r="T172"/>
      <c r="U172"/>
      <c r="V172" s="66"/>
      <c r="W172"/>
      <c r="X172"/>
      <c r="Y172"/>
      <c r="Z172" s="66"/>
      <c r="AA172"/>
      <c r="AB172"/>
      <c r="AC172"/>
      <c r="AD172" s="66"/>
      <c r="AE172"/>
      <c r="AF172"/>
      <c r="AG172"/>
      <c r="AH172" s="66"/>
      <c r="AI172"/>
      <c r="AJ172"/>
      <c r="AK172"/>
      <c r="AL172" s="66"/>
      <c r="AM172"/>
      <c r="AN172"/>
      <c r="AO172"/>
      <c r="AP172" s="66"/>
      <c r="AQ172"/>
      <c r="AR172"/>
      <c r="AS172"/>
      <c r="AT172" s="66"/>
      <c r="AU172"/>
      <c r="AV172"/>
      <c r="AW172"/>
      <c r="AX172"/>
      <c r="AY172"/>
      <c r="AZ172"/>
    </row>
    <row r="173" spans="1:52" ht="12" customHeight="1" x14ac:dyDescent="0.25">
      <c r="A173" s="65"/>
      <c r="B173" s="65"/>
      <c r="C173"/>
      <c r="D173"/>
      <c r="E173"/>
      <c r="F173" s="66"/>
      <c r="G173"/>
      <c r="H173"/>
      <c r="I173"/>
      <c r="J173" s="66"/>
      <c r="K173"/>
      <c r="L173"/>
      <c r="M173"/>
      <c r="N173" s="66"/>
      <c r="O173"/>
      <c r="P173"/>
      <c r="Q173"/>
      <c r="R173" s="66"/>
      <c r="S173"/>
      <c r="T173"/>
      <c r="U173"/>
      <c r="V173" s="66"/>
      <c r="W173"/>
      <c r="X173"/>
      <c r="Y173"/>
      <c r="Z173" s="66"/>
      <c r="AA173"/>
      <c r="AB173"/>
      <c r="AC173"/>
      <c r="AD173" s="66"/>
      <c r="AE173"/>
      <c r="AF173"/>
      <c r="AG173"/>
      <c r="AH173" s="66"/>
      <c r="AI173"/>
      <c r="AJ173"/>
      <c r="AK173"/>
      <c r="AL173" s="66"/>
      <c r="AM173"/>
      <c r="AN173"/>
      <c r="AO173"/>
      <c r="AP173" s="66"/>
      <c r="AQ173"/>
      <c r="AR173"/>
      <c r="AS173"/>
      <c r="AT173" s="66"/>
      <c r="AU173"/>
      <c r="AV173"/>
      <c r="AW173"/>
      <c r="AX173"/>
      <c r="AY173"/>
      <c r="AZ173"/>
    </row>
    <row r="174" spans="1:52" ht="12" customHeight="1" x14ac:dyDescent="0.25">
      <c r="A174" s="65"/>
      <c r="B174" s="65"/>
      <c r="C174"/>
      <c r="D174"/>
      <c r="E174"/>
      <c r="F174" s="66"/>
      <c r="G174"/>
      <c r="H174"/>
      <c r="I174"/>
      <c r="J174" s="66"/>
      <c r="K174"/>
      <c r="L174"/>
      <c r="M174"/>
      <c r="N174" s="66"/>
      <c r="O174"/>
      <c r="P174"/>
      <c r="Q174"/>
      <c r="R174" s="66"/>
      <c r="S174"/>
      <c r="T174"/>
      <c r="U174"/>
      <c r="V174" s="66"/>
      <c r="W174"/>
      <c r="X174"/>
      <c r="Y174"/>
      <c r="Z174" s="66"/>
      <c r="AA174"/>
      <c r="AB174"/>
      <c r="AC174"/>
      <c r="AD174" s="66"/>
      <c r="AE174"/>
      <c r="AF174"/>
      <c r="AG174"/>
      <c r="AH174" s="66"/>
      <c r="AI174"/>
      <c r="AJ174"/>
      <c r="AK174"/>
      <c r="AL174" s="66"/>
      <c r="AM174"/>
      <c r="AN174"/>
      <c r="AO174"/>
      <c r="AP174" s="66"/>
      <c r="AQ174"/>
      <c r="AR174"/>
      <c r="AS174"/>
      <c r="AT174" s="66"/>
      <c r="AU174"/>
      <c r="AV174"/>
      <c r="AW174"/>
      <c r="AX174"/>
      <c r="AY174"/>
      <c r="AZ174"/>
    </row>
    <row r="175" spans="1:52" ht="12" customHeight="1" x14ac:dyDescent="0.25">
      <c r="A175" s="65"/>
      <c r="B175" s="65"/>
      <c r="C175"/>
      <c r="D175"/>
      <c r="E175"/>
      <c r="F175" s="66"/>
      <c r="G175"/>
      <c r="H175"/>
      <c r="I175"/>
      <c r="J175" s="66"/>
      <c r="K175"/>
      <c r="L175"/>
      <c r="M175"/>
      <c r="N175" s="66"/>
      <c r="O175"/>
      <c r="P175"/>
      <c r="Q175"/>
      <c r="R175" s="66"/>
      <c r="S175"/>
      <c r="T175"/>
      <c r="U175"/>
      <c r="V175" s="66"/>
      <c r="W175"/>
      <c r="X175"/>
      <c r="Y175"/>
      <c r="Z175" s="66"/>
      <c r="AA175"/>
      <c r="AB175"/>
      <c r="AC175"/>
      <c r="AD175" s="66"/>
      <c r="AE175"/>
      <c r="AF175"/>
      <c r="AG175"/>
      <c r="AH175" s="66"/>
      <c r="AI175"/>
      <c r="AJ175"/>
      <c r="AK175"/>
      <c r="AL175" s="66"/>
      <c r="AM175"/>
      <c r="AN175"/>
      <c r="AO175"/>
      <c r="AP175" s="66"/>
      <c r="AQ175"/>
      <c r="AR175"/>
      <c r="AS175"/>
      <c r="AT175" s="66"/>
      <c r="AU175"/>
      <c r="AV175"/>
      <c r="AW175"/>
      <c r="AX175"/>
      <c r="AY175"/>
      <c r="AZ175"/>
    </row>
    <row r="176" spans="1:52" ht="12" customHeight="1" x14ac:dyDescent="0.25">
      <c r="A176" s="65"/>
      <c r="B176" s="65"/>
      <c r="C176"/>
      <c r="D176"/>
      <c r="E176"/>
      <c r="F176" s="66"/>
      <c r="G176"/>
      <c r="H176"/>
      <c r="I176"/>
      <c r="J176" s="66"/>
      <c r="K176"/>
      <c r="L176"/>
      <c r="M176"/>
      <c r="N176" s="66"/>
      <c r="O176"/>
      <c r="P176"/>
      <c r="Q176"/>
      <c r="R176" s="66"/>
      <c r="S176"/>
      <c r="T176"/>
      <c r="U176"/>
      <c r="V176" s="66"/>
      <c r="W176"/>
      <c r="X176"/>
      <c r="Y176"/>
      <c r="Z176" s="66"/>
      <c r="AA176"/>
      <c r="AB176"/>
      <c r="AC176"/>
      <c r="AD176" s="66"/>
      <c r="AE176"/>
      <c r="AF176"/>
      <c r="AG176"/>
      <c r="AH176" s="66"/>
      <c r="AI176"/>
      <c r="AJ176"/>
      <c r="AK176"/>
      <c r="AL176" s="66"/>
      <c r="AM176"/>
      <c r="AN176"/>
      <c r="AO176"/>
      <c r="AP176" s="66"/>
      <c r="AQ176"/>
      <c r="AR176"/>
      <c r="AS176"/>
      <c r="AT176" s="66"/>
      <c r="AU176"/>
      <c r="AV176"/>
      <c r="AW176"/>
      <c r="AX176"/>
      <c r="AY176"/>
      <c r="AZ176"/>
    </row>
    <row r="177" spans="1:52" ht="12" customHeight="1" x14ac:dyDescent="0.25">
      <c r="A177" s="65"/>
      <c r="B177" s="65"/>
      <c r="C177"/>
      <c r="D177"/>
      <c r="E177"/>
      <c r="F177" s="66"/>
      <c r="G177"/>
      <c r="H177"/>
      <c r="I177"/>
      <c r="J177" s="66"/>
      <c r="K177"/>
      <c r="L177"/>
      <c r="M177"/>
      <c r="N177" s="66"/>
      <c r="O177"/>
      <c r="P177"/>
      <c r="Q177"/>
      <c r="R177" s="66"/>
      <c r="S177"/>
      <c r="T177"/>
      <c r="U177"/>
      <c r="V177" s="66"/>
      <c r="W177"/>
      <c r="X177"/>
      <c r="Y177"/>
      <c r="Z177" s="66"/>
      <c r="AA177"/>
      <c r="AB177"/>
      <c r="AC177"/>
      <c r="AD177" s="66"/>
      <c r="AE177"/>
      <c r="AF177"/>
      <c r="AG177"/>
      <c r="AH177" s="66"/>
      <c r="AI177"/>
      <c r="AJ177"/>
      <c r="AK177"/>
      <c r="AL177" s="66"/>
      <c r="AM177"/>
      <c r="AN177"/>
      <c r="AO177"/>
      <c r="AP177" s="66"/>
      <c r="AQ177"/>
      <c r="AR177"/>
      <c r="AS177"/>
      <c r="AT177" s="66"/>
      <c r="AU177"/>
      <c r="AV177"/>
      <c r="AW177"/>
      <c r="AX177"/>
      <c r="AY177"/>
      <c r="AZ177"/>
    </row>
    <row r="178" spans="1:52" ht="12" customHeight="1" x14ac:dyDescent="0.25">
      <c r="A178" s="65"/>
      <c r="B178" s="65"/>
      <c r="C178"/>
      <c r="D178"/>
      <c r="E178"/>
      <c r="F178" s="66"/>
      <c r="G178"/>
      <c r="H178"/>
      <c r="I178"/>
      <c r="J178" s="66"/>
      <c r="K178"/>
      <c r="L178"/>
      <c r="M178"/>
      <c r="N178" s="66"/>
      <c r="O178"/>
      <c r="P178"/>
      <c r="Q178"/>
      <c r="R178" s="66"/>
      <c r="S178"/>
      <c r="T178"/>
      <c r="U178"/>
      <c r="V178" s="66"/>
      <c r="W178"/>
      <c r="X178"/>
      <c r="Y178"/>
      <c r="Z178" s="66"/>
      <c r="AA178"/>
      <c r="AB178"/>
      <c r="AC178"/>
      <c r="AD178" s="66"/>
      <c r="AE178"/>
      <c r="AF178"/>
      <c r="AG178"/>
      <c r="AH178" s="66"/>
      <c r="AI178"/>
      <c r="AJ178"/>
      <c r="AK178"/>
      <c r="AL178" s="66"/>
      <c r="AM178"/>
      <c r="AN178"/>
      <c r="AO178"/>
      <c r="AP178" s="66"/>
      <c r="AQ178"/>
      <c r="AR178"/>
      <c r="AS178"/>
      <c r="AT178" s="66"/>
      <c r="AU178"/>
      <c r="AV178"/>
      <c r="AW178"/>
      <c r="AX178"/>
      <c r="AY178"/>
      <c r="AZ178"/>
    </row>
    <row r="179" spans="1:52" ht="12" customHeight="1" x14ac:dyDescent="0.25">
      <c r="A179" s="65"/>
      <c r="B179" s="65"/>
      <c r="C179"/>
      <c r="D179"/>
      <c r="E179"/>
      <c r="F179" s="66"/>
      <c r="G179"/>
      <c r="H179"/>
      <c r="I179"/>
      <c r="J179" s="66"/>
      <c r="K179"/>
      <c r="L179"/>
      <c r="M179"/>
      <c r="N179" s="66"/>
      <c r="O179"/>
      <c r="P179"/>
      <c r="Q179"/>
      <c r="R179" s="66"/>
      <c r="S179"/>
      <c r="T179"/>
      <c r="U179"/>
      <c r="V179" s="66"/>
      <c r="W179"/>
      <c r="X179"/>
      <c r="Y179"/>
      <c r="Z179" s="66"/>
      <c r="AA179"/>
      <c r="AB179"/>
      <c r="AC179"/>
      <c r="AD179" s="66"/>
      <c r="AE179"/>
      <c r="AF179"/>
      <c r="AG179"/>
      <c r="AH179" s="66"/>
      <c r="AI179"/>
      <c r="AJ179"/>
      <c r="AK179"/>
      <c r="AL179" s="66"/>
      <c r="AM179"/>
      <c r="AN179"/>
      <c r="AO179"/>
      <c r="AP179" s="66"/>
      <c r="AQ179"/>
      <c r="AR179"/>
      <c r="AS179"/>
      <c r="AT179" s="66"/>
      <c r="AU179"/>
      <c r="AV179"/>
      <c r="AW179"/>
      <c r="AX179"/>
      <c r="AY179"/>
      <c r="AZ179"/>
    </row>
    <row r="180" spans="1:52" ht="12" customHeight="1" x14ac:dyDescent="0.25">
      <c r="A180" s="65"/>
      <c r="B180" s="65"/>
      <c r="C180"/>
      <c r="D180"/>
      <c r="E180"/>
      <c r="F180" s="66"/>
      <c r="G180"/>
      <c r="H180"/>
      <c r="I180"/>
      <c r="J180" s="66"/>
      <c r="K180"/>
      <c r="L180"/>
      <c r="M180"/>
      <c r="N180" s="66"/>
      <c r="O180"/>
      <c r="P180"/>
      <c r="Q180"/>
      <c r="R180" s="66"/>
      <c r="S180"/>
      <c r="T180"/>
      <c r="U180"/>
      <c r="V180" s="66"/>
      <c r="W180"/>
      <c r="X180"/>
      <c r="Y180"/>
      <c r="Z180" s="66"/>
      <c r="AA180"/>
      <c r="AB180"/>
      <c r="AC180"/>
      <c r="AD180" s="66"/>
      <c r="AE180"/>
      <c r="AF180"/>
      <c r="AG180"/>
      <c r="AH180" s="66"/>
      <c r="AI180"/>
      <c r="AJ180"/>
      <c r="AK180"/>
      <c r="AL180" s="66"/>
      <c r="AM180"/>
      <c r="AN180"/>
      <c r="AO180"/>
      <c r="AP180" s="66"/>
      <c r="AQ180"/>
      <c r="AR180"/>
      <c r="AS180"/>
      <c r="AT180" s="66"/>
      <c r="AU180"/>
      <c r="AV180"/>
      <c r="AW180"/>
      <c r="AX180"/>
      <c r="AY180"/>
      <c r="AZ180"/>
    </row>
    <row r="181" spans="1:52" ht="12" customHeight="1" x14ac:dyDescent="0.25">
      <c r="A181" s="65"/>
      <c r="B181" s="65"/>
      <c r="C181"/>
      <c r="D181"/>
      <c r="E181"/>
      <c r="F181" s="66"/>
      <c r="G181"/>
      <c r="H181"/>
      <c r="I181"/>
      <c r="J181" s="66"/>
      <c r="K181"/>
      <c r="L181"/>
      <c r="M181"/>
      <c r="N181" s="66"/>
      <c r="O181"/>
      <c r="P181"/>
      <c r="Q181"/>
      <c r="R181" s="66"/>
      <c r="S181"/>
      <c r="T181"/>
      <c r="U181"/>
      <c r="V181" s="66"/>
      <c r="W181"/>
      <c r="X181"/>
      <c r="Y181"/>
      <c r="Z181" s="66"/>
      <c r="AA181"/>
      <c r="AB181"/>
      <c r="AC181"/>
      <c r="AD181" s="66"/>
      <c r="AE181"/>
      <c r="AF181"/>
      <c r="AG181"/>
      <c r="AH181" s="66"/>
      <c r="AI181"/>
      <c r="AJ181"/>
      <c r="AK181"/>
      <c r="AL181" s="66"/>
      <c r="AM181"/>
      <c r="AN181"/>
      <c r="AO181"/>
      <c r="AP181" s="66"/>
      <c r="AQ181"/>
      <c r="AR181"/>
      <c r="AS181"/>
      <c r="AT181" s="66"/>
      <c r="AU181"/>
      <c r="AV181"/>
      <c r="AW181"/>
      <c r="AX181"/>
      <c r="AY181"/>
      <c r="AZ181"/>
    </row>
    <row r="182" spans="1:52" ht="12" customHeight="1" x14ac:dyDescent="0.25">
      <c r="A182" s="65"/>
      <c r="B182" s="65"/>
      <c r="C182"/>
      <c r="D182"/>
      <c r="E182"/>
      <c r="F182" s="66"/>
      <c r="G182"/>
      <c r="H182"/>
      <c r="I182"/>
      <c r="J182" s="66"/>
      <c r="K182"/>
      <c r="L182"/>
      <c r="M182"/>
      <c r="N182" s="66"/>
      <c r="O182"/>
      <c r="P182"/>
      <c r="Q182"/>
      <c r="R182" s="66"/>
      <c r="S182"/>
      <c r="T182"/>
      <c r="U182"/>
      <c r="V182" s="66"/>
      <c r="W182"/>
      <c r="X182"/>
      <c r="Y182"/>
      <c r="Z182" s="66"/>
      <c r="AA182"/>
      <c r="AB182"/>
      <c r="AC182"/>
      <c r="AD182" s="66"/>
      <c r="AE182"/>
      <c r="AF182"/>
      <c r="AG182"/>
      <c r="AH182" s="66"/>
      <c r="AI182"/>
      <c r="AJ182"/>
      <c r="AK182"/>
      <c r="AL182" s="66"/>
      <c r="AM182"/>
      <c r="AN182"/>
      <c r="AO182"/>
      <c r="AP182" s="66"/>
      <c r="AQ182"/>
      <c r="AR182"/>
      <c r="AS182"/>
      <c r="AT182" s="66"/>
      <c r="AU182"/>
      <c r="AV182"/>
      <c r="AW182"/>
      <c r="AX182"/>
      <c r="AY182"/>
      <c r="AZ182"/>
    </row>
    <row r="183" spans="1:52" ht="12" customHeight="1" x14ac:dyDescent="0.25">
      <c r="A183" s="65"/>
      <c r="B183" s="65"/>
      <c r="C183"/>
      <c r="D183"/>
      <c r="E183"/>
      <c r="F183" s="66"/>
      <c r="G183"/>
      <c r="H183"/>
      <c r="I183"/>
      <c r="J183" s="66"/>
      <c r="K183"/>
      <c r="L183"/>
      <c r="M183"/>
      <c r="N183" s="66"/>
      <c r="O183"/>
      <c r="P183"/>
      <c r="Q183"/>
      <c r="R183" s="66"/>
      <c r="S183"/>
      <c r="T183"/>
      <c r="U183"/>
      <c r="V183" s="66"/>
      <c r="W183"/>
      <c r="X183"/>
      <c r="Y183"/>
      <c r="Z183" s="66"/>
      <c r="AA183"/>
      <c r="AB183"/>
      <c r="AC183"/>
      <c r="AD183" s="66"/>
      <c r="AE183"/>
      <c r="AF183"/>
      <c r="AG183"/>
      <c r="AH183" s="66"/>
      <c r="AI183"/>
      <c r="AJ183"/>
      <c r="AK183"/>
      <c r="AL183" s="66"/>
      <c r="AM183"/>
      <c r="AN183"/>
      <c r="AO183"/>
      <c r="AP183" s="66"/>
      <c r="AQ183"/>
      <c r="AR183"/>
      <c r="AS183"/>
      <c r="AT183" s="66"/>
      <c r="AU183"/>
      <c r="AV183"/>
      <c r="AW183"/>
      <c r="AX183"/>
      <c r="AY183"/>
      <c r="AZ183"/>
    </row>
    <row r="184" spans="1:52" ht="12" customHeight="1" x14ac:dyDescent="0.25">
      <c r="A184" s="65"/>
      <c r="B184" s="65"/>
      <c r="C184"/>
      <c r="D184"/>
      <c r="E184"/>
      <c r="F184" s="66"/>
      <c r="G184"/>
      <c r="H184"/>
      <c r="I184"/>
      <c r="J184" s="66"/>
      <c r="K184"/>
      <c r="L184"/>
      <c r="M184"/>
      <c r="N184" s="66"/>
      <c r="O184"/>
      <c r="P184"/>
      <c r="Q184"/>
      <c r="R184" s="66"/>
      <c r="S184"/>
      <c r="T184"/>
      <c r="U184"/>
      <c r="V184" s="66"/>
      <c r="W184"/>
      <c r="X184"/>
      <c r="Y184"/>
      <c r="Z184" s="66"/>
      <c r="AA184"/>
      <c r="AB184"/>
      <c r="AC184"/>
      <c r="AD184" s="66"/>
      <c r="AE184"/>
      <c r="AF184"/>
      <c r="AG184"/>
      <c r="AH184" s="66"/>
      <c r="AI184"/>
      <c r="AJ184"/>
      <c r="AK184"/>
      <c r="AL184" s="66"/>
      <c r="AM184"/>
      <c r="AN184"/>
      <c r="AO184"/>
      <c r="AP184" s="66"/>
      <c r="AQ184"/>
      <c r="AR184"/>
      <c r="AS184"/>
      <c r="AT184" s="66"/>
      <c r="AU184"/>
      <c r="AV184"/>
      <c r="AW184"/>
      <c r="AX184"/>
      <c r="AY184"/>
      <c r="AZ184"/>
    </row>
    <row r="185" spans="1:52" ht="12" customHeight="1" x14ac:dyDescent="0.25">
      <c r="A185" s="65"/>
      <c r="B185" s="65"/>
      <c r="C185"/>
      <c r="D185"/>
      <c r="E185"/>
      <c r="F185" s="66"/>
      <c r="G185"/>
      <c r="H185"/>
      <c r="I185"/>
      <c r="J185" s="66"/>
      <c r="K185"/>
      <c r="L185"/>
      <c r="M185"/>
      <c r="N185" s="66"/>
      <c r="O185"/>
      <c r="P185"/>
      <c r="Q185"/>
      <c r="R185" s="66"/>
      <c r="S185"/>
      <c r="T185"/>
      <c r="U185"/>
      <c r="V185" s="66"/>
      <c r="W185"/>
      <c r="X185"/>
      <c r="Y185"/>
      <c r="Z185" s="66"/>
      <c r="AA185"/>
      <c r="AB185"/>
      <c r="AC185"/>
      <c r="AD185" s="66"/>
      <c r="AE185"/>
      <c r="AF185"/>
      <c r="AG185"/>
      <c r="AH185" s="66"/>
      <c r="AI185"/>
      <c r="AJ185"/>
      <c r="AK185"/>
      <c r="AL185" s="66"/>
      <c r="AM185"/>
      <c r="AN185"/>
      <c r="AO185"/>
      <c r="AP185" s="66"/>
      <c r="AQ185"/>
      <c r="AR185"/>
      <c r="AS185"/>
      <c r="AT185" s="66"/>
      <c r="AU185"/>
      <c r="AV185"/>
      <c r="AW185"/>
      <c r="AX185"/>
      <c r="AY185"/>
      <c r="AZ185"/>
    </row>
    <row r="186" spans="1:52" ht="12" customHeight="1" x14ac:dyDescent="0.25">
      <c r="A186" s="65"/>
      <c r="B186" s="65"/>
      <c r="C186"/>
      <c r="D186"/>
      <c r="E186"/>
      <c r="F186" s="66"/>
      <c r="G186"/>
      <c r="H186"/>
      <c r="I186"/>
      <c r="J186" s="66"/>
      <c r="K186"/>
      <c r="L186"/>
      <c r="M186"/>
      <c r="N186" s="66"/>
      <c r="O186"/>
      <c r="P186"/>
      <c r="Q186"/>
      <c r="R186" s="66"/>
      <c r="S186"/>
      <c r="T186"/>
      <c r="U186"/>
      <c r="V186" s="66"/>
      <c r="W186"/>
      <c r="X186"/>
      <c r="Y186"/>
      <c r="Z186" s="66"/>
      <c r="AA186"/>
      <c r="AB186"/>
      <c r="AC186"/>
      <c r="AD186" s="66"/>
      <c r="AE186"/>
      <c r="AF186"/>
      <c r="AG186"/>
      <c r="AH186" s="66"/>
      <c r="AI186"/>
      <c r="AJ186"/>
      <c r="AK186"/>
      <c r="AL186" s="66"/>
      <c r="AM186"/>
      <c r="AN186"/>
      <c r="AO186"/>
      <c r="AP186" s="66"/>
      <c r="AQ186"/>
      <c r="AR186"/>
      <c r="AS186"/>
      <c r="AT186" s="66"/>
      <c r="AU186"/>
      <c r="AV186"/>
      <c r="AW186"/>
      <c r="AX186"/>
      <c r="AY186"/>
      <c r="AZ186"/>
    </row>
    <row r="187" spans="1:52" ht="12" customHeight="1" x14ac:dyDescent="0.25">
      <c r="A187" s="65"/>
      <c r="B187" s="65"/>
      <c r="C187"/>
      <c r="D187"/>
      <c r="E187"/>
      <c r="F187" s="66"/>
      <c r="G187"/>
      <c r="H187"/>
      <c r="I187"/>
      <c r="J187" s="66"/>
      <c r="K187"/>
      <c r="L187"/>
      <c r="M187"/>
      <c r="N187" s="66"/>
      <c r="O187"/>
      <c r="P187"/>
      <c r="Q187"/>
      <c r="R187" s="66"/>
      <c r="S187"/>
      <c r="T187"/>
      <c r="U187"/>
      <c r="V187" s="66"/>
      <c r="W187"/>
      <c r="X187"/>
      <c r="Y187"/>
      <c r="Z187" s="66"/>
      <c r="AA187"/>
      <c r="AB187"/>
      <c r="AC187"/>
      <c r="AD187" s="66"/>
      <c r="AE187"/>
      <c r="AF187"/>
      <c r="AG187"/>
      <c r="AH187" s="66"/>
      <c r="AI187"/>
      <c r="AJ187"/>
      <c r="AK187"/>
      <c r="AL187" s="66"/>
      <c r="AM187"/>
      <c r="AN187"/>
      <c r="AO187"/>
      <c r="AP187" s="66"/>
      <c r="AQ187"/>
      <c r="AR187"/>
      <c r="AS187"/>
      <c r="AT187" s="66"/>
      <c r="AU187"/>
      <c r="AV187"/>
      <c r="AW187"/>
      <c r="AX187"/>
      <c r="AY187"/>
      <c r="AZ187"/>
    </row>
    <row r="188" spans="1:52" ht="12" customHeight="1" x14ac:dyDescent="0.25">
      <c r="A188" s="65"/>
      <c r="B188" s="65"/>
      <c r="C188"/>
      <c r="D188"/>
      <c r="E188"/>
      <c r="F188" s="66"/>
      <c r="G188"/>
      <c r="H188"/>
      <c r="I188"/>
      <c r="J188" s="66"/>
      <c r="K188"/>
      <c r="L188"/>
      <c r="M188"/>
      <c r="N188" s="66"/>
      <c r="O188"/>
      <c r="P188"/>
      <c r="Q188"/>
      <c r="R188" s="66"/>
      <c r="S188"/>
      <c r="T188"/>
      <c r="U188"/>
      <c r="V188" s="66"/>
      <c r="W188"/>
      <c r="X188"/>
      <c r="Y188"/>
      <c r="Z188" s="66"/>
      <c r="AA188"/>
      <c r="AB188"/>
      <c r="AC188"/>
      <c r="AD188" s="66"/>
      <c r="AE188"/>
      <c r="AF188"/>
      <c r="AG188"/>
      <c r="AH188" s="66"/>
      <c r="AI188"/>
      <c r="AJ188"/>
      <c r="AK188"/>
      <c r="AL188" s="66"/>
      <c r="AM188"/>
      <c r="AN188"/>
      <c r="AO188"/>
      <c r="AP188" s="66"/>
      <c r="AQ188"/>
      <c r="AR188"/>
      <c r="AS188"/>
      <c r="AT188" s="66"/>
      <c r="AU188"/>
      <c r="AV188"/>
      <c r="AW188"/>
      <c r="AX188"/>
      <c r="AY188"/>
      <c r="AZ188"/>
    </row>
    <row r="189" spans="1:52" ht="12" customHeight="1" x14ac:dyDescent="0.25">
      <c r="A189" s="65"/>
      <c r="B189" s="65"/>
      <c r="C189"/>
      <c r="D189"/>
      <c r="E189"/>
      <c r="F189" s="66"/>
      <c r="G189"/>
      <c r="H189"/>
      <c r="I189"/>
      <c r="J189" s="66"/>
      <c r="K189"/>
      <c r="L189"/>
      <c r="M189"/>
      <c r="N189" s="66"/>
      <c r="O189"/>
      <c r="P189"/>
      <c r="Q189"/>
      <c r="R189" s="66"/>
      <c r="S189"/>
      <c r="T189"/>
      <c r="U189"/>
      <c r="V189" s="66"/>
      <c r="W189"/>
      <c r="X189"/>
      <c r="Y189"/>
      <c r="Z189" s="66"/>
      <c r="AA189"/>
      <c r="AB189"/>
      <c r="AC189"/>
      <c r="AD189" s="66"/>
      <c r="AE189"/>
      <c r="AF189"/>
      <c r="AG189"/>
      <c r="AH189" s="66"/>
      <c r="AI189"/>
      <c r="AJ189"/>
      <c r="AK189"/>
      <c r="AL189" s="66"/>
      <c r="AM189"/>
      <c r="AN189"/>
      <c r="AO189"/>
      <c r="AP189" s="66"/>
      <c r="AQ189"/>
      <c r="AR189"/>
      <c r="AS189"/>
      <c r="AT189" s="66"/>
      <c r="AU189"/>
      <c r="AV189"/>
      <c r="AW189"/>
      <c r="AX189"/>
      <c r="AY189"/>
      <c r="AZ189"/>
    </row>
    <row r="190" spans="1:52" ht="12" customHeight="1" x14ac:dyDescent="0.25">
      <c r="A190" s="65"/>
      <c r="B190" s="65"/>
      <c r="C190"/>
      <c r="D190"/>
      <c r="E190"/>
      <c r="F190" s="66"/>
      <c r="G190"/>
      <c r="H190"/>
      <c r="I190"/>
      <c r="J190" s="66"/>
      <c r="K190"/>
      <c r="L190"/>
      <c r="M190"/>
      <c r="N190" s="66"/>
      <c r="O190"/>
      <c r="P190"/>
      <c r="Q190"/>
      <c r="R190" s="66"/>
      <c r="S190"/>
      <c r="T190"/>
      <c r="U190"/>
      <c r="V190" s="66"/>
      <c r="W190"/>
      <c r="X190"/>
      <c r="Y190"/>
      <c r="Z190" s="66"/>
      <c r="AA190"/>
      <c r="AB190"/>
      <c r="AC190"/>
      <c r="AD190" s="66"/>
      <c r="AE190"/>
      <c r="AF190"/>
      <c r="AG190"/>
      <c r="AH190" s="66"/>
      <c r="AI190"/>
      <c r="AJ190"/>
      <c r="AK190"/>
      <c r="AL190" s="66"/>
      <c r="AM190"/>
      <c r="AN190"/>
      <c r="AO190"/>
      <c r="AP190" s="66"/>
      <c r="AQ190"/>
      <c r="AR190"/>
      <c r="AS190"/>
      <c r="AT190" s="66"/>
      <c r="AU190"/>
      <c r="AV190"/>
      <c r="AW190"/>
      <c r="AX190"/>
      <c r="AY190"/>
      <c r="AZ190"/>
    </row>
    <row r="191" spans="1:52" ht="12" customHeight="1" x14ac:dyDescent="0.25">
      <c r="A191" s="65"/>
      <c r="B191" s="65"/>
      <c r="C191"/>
      <c r="D191"/>
      <c r="E191"/>
      <c r="F191" s="66"/>
      <c r="G191"/>
      <c r="H191"/>
      <c r="I191"/>
      <c r="J191" s="66"/>
      <c r="K191"/>
      <c r="L191"/>
      <c r="M191"/>
      <c r="N191" s="66"/>
      <c r="O191"/>
      <c r="P191"/>
      <c r="Q191"/>
      <c r="R191" s="66"/>
      <c r="S191"/>
      <c r="T191"/>
      <c r="U191"/>
      <c r="V191" s="66"/>
      <c r="W191"/>
      <c r="X191"/>
      <c r="Y191"/>
      <c r="Z191" s="66"/>
      <c r="AA191"/>
      <c r="AB191"/>
      <c r="AC191"/>
      <c r="AD191" s="66"/>
      <c r="AE191"/>
      <c r="AF191"/>
      <c r="AG191"/>
      <c r="AH191" s="66"/>
      <c r="AI191"/>
      <c r="AJ191"/>
      <c r="AK191"/>
      <c r="AL191" s="66"/>
      <c r="AM191"/>
      <c r="AN191"/>
      <c r="AO191"/>
      <c r="AP191" s="66"/>
      <c r="AQ191"/>
      <c r="AR191"/>
      <c r="AS191"/>
      <c r="AT191" s="66"/>
      <c r="AU191"/>
      <c r="AV191"/>
      <c r="AW191"/>
      <c r="AX191"/>
      <c r="AY191"/>
      <c r="AZ191"/>
    </row>
    <row r="192" spans="1:52" ht="12" customHeight="1" x14ac:dyDescent="0.25">
      <c r="A192" s="65"/>
      <c r="B192" s="65"/>
      <c r="C192"/>
      <c r="D192"/>
      <c r="E192"/>
      <c r="F192" s="66"/>
      <c r="G192"/>
      <c r="H192"/>
      <c r="I192"/>
      <c r="J192" s="66"/>
      <c r="K192"/>
      <c r="L192"/>
      <c r="M192"/>
      <c r="N192" s="66"/>
      <c r="O192"/>
      <c r="P192"/>
      <c r="Q192"/>
      <c r="R192" s="66"/>
      <c r="S192"/>
      <c r="T192"/>
      <c r="U192"/>
      <c r="V192" s="66"/>
      <c r="W192"/>
      <c r="X192"/>
      <c r="Y192"/>
      <c r="Z192" s="66"/>
      <c r="AA192"/>
      <c r="AB192"/>
      <c r="AC192"/>
      <c r="AD192" s="66"/>
      <c r="AE192"/>
      <c r="AF192"/>
      <c r="AG192"/>
      <c r="AH192" s="66"/>
      <c r="AI192"/>
      <c r="AJ192"/>
      <c r="AK192"/>
      <c r="AL192" s="66"/>
      <c r="AM192"/>
      <c r="AN192"/>
      <c r="AO192"/>
      <c r="AP192" s="66"/>
      <c r="AQ192"/>
      <c r="AR192"/>
      <c r="AS192"/>
      <c r="AT192" s="66"/>
      <c r="AU192"/>
      <c r="AV192"/>
      <c r="AW192"/>
      <c r="AX192"/>
      <c r="AY192"/>
      <c r="AZ192"/>
    </row>
    <row r="193" spans="1:52" ht="12" customHeight="1" x14ac:dyDescent="0.25">
      <c r="A193" s="65"/>
      <c r="B193" s="65"/>
      <c r="C193"/>
      <c r="D193"/>
      <c r="E193"/>
      <c r="F193" s="66"/>
      <c r="G193"/>
      <c r="H193"/>
      <c r="I193"/>
      <c r="J193" s="66"/>
      <c r="K193"/>
      <c r="L193"/>
      <c r="M193"/>
      <c r="N193" s="66"/>
      <c r="O193"/>
      <c r="P193"/>
      <c r="Q193"/>
      <c r="R193" s="66"/>
      <c r="S193"/>
      <c r="T193"/>
      <c r="U193"/>
      <c r="V193" s="66"/>
      <c r="W193"/>
      <c r="X193"/>
      <c r="Y193"/>
      <c r="Z193" s="66"/>
      <c r="AA193"/>
      <c r="AB193"/>
      <c r="AC193"/>
      <c r="AD193" s="66"/>
      <c r="AE193"/>
      <c r="AF193"/>
      <c r="AG193"/>
      <c r="AH193" s="66"/>
      <c r="AI193"/>
      <c r="AJ193"/>
      <c r="AK193"/>
      <c r="AL193" s="66"/>
      <c r="AM193"/>
      <c r="AN193"/>
      <c r="AO193"/>
      <c r="AP193" s="66"/>
      <c r="AQ193"/>
      <c r="AR193"/>
      <c r="AS193"/>
      <c r="AT193" s="66"/>
      <c r="AU193"/>
      <c r="AV193"/>
      <c r="AW193"/>
      <c r="AX193"/>
      <c r="AY193"/>
      <c r="AZ193"/>
    </row>
    <row r="194" spans="1:52" ht="12" customHeight="1" x14ac:dyDescent="0.25">
      <c r="A194" s="65"/>
      <c r="B194" s="65"/>
      <c r="C194"/>
      <c r="D194"/>
      <c r="E194"/>
      <c r="F194" s="66"/>
      <c r="G194"/>
      <c r="H194"/>
      <c r="I194"/>
      <c r="J194" s="66"/>
      <c r="K194"/>
      <c r="L194"/>
      <c r="M194"/>
      <c r="N194" s="66"/>
      <c r="O194"/>
      <c r="P194"/>
      <c r="Q194"/>
      <c r="R194" s="66"/>
      <c r="S194"/>
      <c r="T194"/>
      <c r="U194"/>
      <c r="V194" s="66"/>
      <c r="W194"/>
      <c r="X194"/>
      <c r="Y194"/>
      <c r="Z194" s="66"/>
      <c r="AA194"/>
      <c r="AB194"/>
      <c r="AC194"/>
      <c r="AD194" s="66"/>
      <c r="AE194"/>
      <c r="AF194"/>
      <c r="AG194"/>
      <c r="AH194" s="66"/>
      <c r="AI194"/>
      <c r="AJ194"/>
      <c r="AK194"/>
      <c r="AL194" s="66"/>
      <c r="AM194"/>
      <c r="AN194"/>
      <c r="AO194"/>
      <c r="AP194" s="66"/>
      <c r="AQ194"/>
      <c r="AR194"/>
      <c r="AS194"/>
      <c r="AT194" s="66"/>
      <c r="AU194"/>
      <c r="AV194"/>
      <c r="AW194"/>
      <c r="AX194"/>
      <c r="AY194"/>
      <c r="AZ194"/>
    </row>
    <row r="195" spans="1:52" ht="12" customHeight="1" x14ac:dyDescent="0.25">
      <c r="A195" s="65"/>
      <c r="B195" s="65"/>
      <c r="C195"/>
      <c r="D195"/>
      <c r="E195"/>
      <c r="F195" s="66"/>
      <c r="G195"/>
      <c r="H195"/>
      <c r="I195"/>
      <c r="J195" s="66"/>
      <c r="K195"/>
      <c r="L195"/>
      <c r="M195"/>
      <c r="N195" s="66"/>
      <c r="O195"/>
      <c r="P195"/>
      <c r="Q195"/>
      <c r="R195" s="66"/>
      <c r="S195"/>
      <c r="T195"/>
      <c r="U195"/>
      <c r="V195" s="66"/>
      <c r="W195"/>
      <c r="X195"/>
      <c r="Y195"/>
      <c r="Z195" s="66"/>
      <c r="AA195"/>
      <c r="AB195"/>
      <c r="AC195"/>
      <c r="AD195" s="66"/>
      <c r="AE195"/>
      <c r="AF195"/>
      <c r="AG195"/>
      <c r="AH195" s="66"/>
      <c r="AI195"/>
      <c r="AJ195"/>
      <c r="AK195"/>
      <c r="AL195" s="66"/>
      <c r="AM195"/>
      <c r="AN195"/>
      <c r="AO195"/>
      <c r="AP195" s="66"/>
      <c r="AQ195"/>
      <c r="AR195"/>
      <c r="AS195"/>
      <c r="AT195" s="66"/>
      <c r="AU195"/>
      <c r="AV195"/>
      <c r="AW195"/>
      <c r="AX195"/>
      <c r="AY195"/>
      <c r="AZ195"/>
    </row>
    <row r="196" spans="1:52" ht="12" customHeight="1" x14ac:dyDescent="0.25">
      <c r="A196" s="65"/>
      <c r="B196" s="65"/>
      <c r="C196"/>
      <c r="D196"/>
      <c r="E196"/>
      <c r="F196" s="66"/>
      <c r="G196"/>
      <c r="H196"/>
      <c r="I196"/>
      <c r="J196" s="66"/>
      <c r="K196"/>
      <c r="L196"/>
      <c r="M196"/>
      <c r="N196" s="66"/>
      <c r="O196"/>
      <c r="P196"/>
      <c r="Q196"/>
      <c r="R196" s="66"/>
      <c r="S196"/>
      <c r="T196"/>
      <c r="U196"/>
      <c r="V196" s="66"/>
      <c r="W196"/>
      <c r="X196"/>
      <c r="Y196"/>
      <c r="Z196" s="66"/>
      <c r="AA196"/>
      <c r="AB196"/>
      <c r="AC196"/>
      <c r="AD196" s="66"/>
      <c r="AE196"/>
      <c r="AF196"/>
      <c r="AG196"/>
      <c r="AH196" s="66"/>
      <c r="AI196"/>
      <c r="AJ196"/>
      <c r="AK196"/>
      <c r="AL196" s="66"/>
      <c r="AM196"/>
      <c r="AN196"/>
      <c r="AO196"/>
      <c r="AP196" s="66"/>
      <c r="AQ196"/>
      <c r="AR196"/>
      <c r="AS196"/>
      <c r="AT196" s="66"/>
      <c r="AU196"/>
      <c r="AV196"/>
      <c r="AW196"/>
      <c r="AX196"/>
      <c r="AY196"/>
      <c r="AZ196"/>
    </row>
    <row r="197" spans="1:52" ht="12" customHeight="1" x14ac:dyDescent="0.25">
      <c r="A197" s="65"/>
      <c r="B197" s="65"/>
      <c r="C197"/>
      <c r="D197"/>
      <c r="E197"/>
      <c r="F197" s="66"/>
      <c r="G197"/>
      <c r="H197"/>
      <c r="I197"/>
      <c r="J197" s="66"/>
      <c r="K197"/>
      <c r="L197"/>
      <c r="M197"/>
      <c r="N197" s="66"/>
      <c r="O197"/>
      <c r="P197"/>
      <c r="Q197"/>
      <c r="R197" s="66"/>
      <c r="S197"/>
      <c r="T197"/>
      <c r="U197"/>
      <c r="V197" s="66"/>
      <c r="W197"/>
      <c r="X197"/>
      <c r="Y197"/>
      <c r="Z197" s="66"/>
      <c r="AA197"/>
      <c r="AB197"/>
      <c r="AC197"/>
      <c r="AD197" s="66"/>
      <c r="AE197"/>
      <c r="AF197"/>
      <c r="AG197"/>
      <c r="AH197" s="66"/>
      <c r="AI197"/>
      <c r="AJ197"/>
      <c r="AK197"/>
      <c r="AL197" s="66"/>
      <c r="AM197"/>
      <c r="AN197"/>
      <c r="AO197"/>
      <c r="AP197" s="66"/>
      <c r="AQ197"/>
      <c r="AR197"/>
      <c r="AS197"/>
      <c r="AT197" s="66"/>
      <c r="AU197"/>
      <c r="AV197"/>
      <c r="AW197"/>
      <c r="AX197"/>
      <c r="AY197"/>
      <c r="AZ197"/>
    </row>
    <row r="198" spans="1:52" ht="12" customHeight="1" x14ac:dyDescent="0.25">
      <c r="A198" s="65"/>
      <c r="B198" s="65"/>
      <c r="C198"/>
      <c r="D198"/>
      <c r="E198"/>
      <c r="F198" s="66"/>
      <c r="G198"/>
      <c r="H198"/>
      <c r="I198"/>
      <c r="J198" s="66"/>
      <c r="K198"/>
      <c r="L198"/>
      <c r="M198"/>
      <c r="N198" s="66"/>
      <c r="O198"/>
      <c r="P198"/>
      <c r="Q198"/>
      <c r="R198" s="66"/>
      <c r="S198"/>
      <c r="T198"/>
      <c r="U198"/>
      <c r="V198" s="66"/>
      <c r="W198"/>
      <c r="X198"/>
      <c r="Y198"/>
      <c r="Z198" s="66"/>
      <c r="AA198"/>
      <c r="AB198"/>
      <c r="AC198"/>
      <c r="AD198" s="66"/>
      <c r="AE198"/>
      <c r="AF198"/>
      <c r="AG198"/>
      <c r="AH198" s="66"/>
      <c r="AI198"/>
      <c r="AJ198"/>
      <c r="AK198"/>
      <c r="AL198" s="66"/>
      <c r="AM198"/>
      <c r="AN198"/>
      <c r="AO198"/>
      <c r="AP198" s="66"/>
      <c r="AQ198"/>
      <c r="AR198"/>
      <c r="AS198"/>
      <c r="AT198" s="66"/>
      <c r="AU198"/>
      <c r="AV198"/>
      <c r="AW198"/>
      <c r="AX198"/>
      <c r="AY198"/>
      <c r="AZ198"/>
    </row>
    <row r="199" spans="1:52" ht="12" customHeight="1" x14ac:dyDescent="0.25">
      <c r="A199" s="65"/>
      <c r="B199" s="65"/>
      <c r="C199"/>
      <c r="D199"/>
      <c r="E199"/>
      <c r="F199" s="66"/>
      <c r="G199"/>
      <c r="H199"/>
      <c r="I199"/>
      <c r="J199" s="66"/>
      <c r="K199"/>
      <c r="L199"/>
      <c r="M199"/>
      <c r="N199" s="66"/>
      <c r="O199"/>
      <c r="P199"/>
      <c r="Q199"/>
      <c r="R199" s="66"/>
      <c r="S199"/>
      <c r="T199"/>
      <c r="U199"/>
      <c r="V199" s="66"/>
      <c r="W199"/>
      <c r="X199"/>
      <c r="Y199"/>
      <c r="Z199" s="66"/>
      <c r="AA199"/>
      <c r="AB199"/>
      <c r="AC199"/>
      <c r="AD199" s="66"/>
      <c r="AE199"/>
      <c r="AF199"/>
      <c r="AG199"/>
      <c r="AH199" s="66"/>
      <c r="AI199"/>
      <c r="AJ199"/>
      <c r="AK199"/>
      <c r="AL199" s="66"/>
      <c r="AM199"/>
      <c r="AN199"/>
      <c r="AO199"/>
      <c r="AP199" s="66"/>
      <c r="AQ199"/>
      <c r="AR199"/>
      <c r="AS199"/>
      <c r="AT199" s="66"/>
      <c r="AU199"/>
      <c r="AV199"/>
      <c r="AW199"/>
      <c r="AX199"/>
      <c r="AY199"/>
      <c r="AZ199"/>
    </row>
    <row r="200" spans="1:52" ht="12" customHeight="1" x14ac:dyDescent="0.25">
      <c r="A200" s="65"/>
      <c r="B200" s="65"/>
      <c r="C200"/>
      <c r="D200"/>
      <c r="E200"/>
      <c r="F200" s="66"/>
      <c r="G200"/>
      <c r="H200"/>
      <c r="I200"/>
      <c r="J200" s="66"/>
      <c r="K200"/>
      <c r="L200"/>
      <c r="M200"/>
      <c r="N200" s="66"/>
      <c r="O200"/>
      <c r="P200"/>
      <c r="Q200"/>
      <c r="R200" s="66"/>
      <c r="S200"/>
      <c r="T200"/>
      <c r="U200"/>
      <c r="V200" s="66"/>
      <c r="W200"/>
      <c r="X200"/>
      <c r="Y200"/>
      <c r="Z200" s="66"/>
      <c r="AA200"/>
      <c r="AB200"/>
      <c r="AC200"/>
      <c r="AD200" s="66"/>
      <c r="AE200"/>
      <c r="AF200"/>
      <c r="AG200"/>
      <c r="AH200" s="66"/>
      <c r="AI200"/>
      <c r="AJ200"/>
      <c r="AK200"/>
      <c r="AL200" s="66"/>
      <c r="AM200"/>
      <c r="AN200"/>
      <c r="AO200"/>
      <c r="AP200" s="66"/>
      <c r="AQ200"/>
      <c r="AR200"/>
      <c r="AS200"/>
      <c r="AT200" s="66"/>
      <c r="AU200"/>
      <c r="AV200"/>
      <c r="AW200"/>
      <c r="AX200"/>
      <c r="AY200"/>
      <c r="AZ200"/>
    </row>
    <row r="201" spans="1:52" ht="12" customHeight="1" x14ac:dyDescent="0.25">
      <c r="A201" s="65"/>
      <c r="B201" s="65"/>
      <c r="C201"/>
      <c r="D201"/>
      <c r="E201"/>
      <c r="F201" s="66"/>
      <c r="G201"/>
      <c r="H201"/>
      <c r="I201"/>
      <c r="J201" s="66"/>
      <c r="K201"/>
      <c r="L201"/>
      <c r="M201"/>
      <c r="N201" s="66"/>
      <c r="O201"/>
      <c r="P201"/>
      <c r="Q201"/>
      <c r="R201" s="66"/>
      <c r="S201"/>
      <c r="T201"/>
      <c r="U201"/>
      <c r="V201" s="66"/>
      <c r="W201"/>
      <c r="X201"/>
      <c r="Y201"/>
      <c r="Z201" s="66"/>
      <c r="AA201"/>
      <c r="AB201"/>
      <c r="AC201"/>
      <c r="AD201" s="66"/>
      <c r="AE201"/>
      <c r="AF201"/>
      <c r="AG201"/>
      <c r="AH201" s="66"/>
      <c r="AI201"/>
      <c r="AJ201"/>
      <c r="AK201"/>
      <c r="AL201" s="66"/>
      <c r="AM201"/>
      <c r="AN201"/>
      <c r="AO201"/>
      <c r="AP201" s="66"/>
      <c r="AQ201"/>
      <c r="AR201"/>
      <c r="AS201"/>
      <c r="AT201" s="66"/>
      <c r="AU201"/>
      <c r="AV201"/>
      <c r="AW201"/>
      <c r="AX201"/>
      <c r="AY201"/>
      <c r="AZ201"/>
    </row>
    <row r="202" spans="1:52" ht="12" customHeight="1" x14ac:dyDescent="0.25">
      <c r="A202" s="65"/>
      <c r="B202" s="65"/>
      <c r="C202"/>
      <c r="D202"/>
      <c r="E202"/>
      <c r="F202" s="66"/>
      <c r="G202"/>
      <c r="H202"/>
      <c r="I202"/>
      <c r="J202" s="66"/>
      <c r="K202"/>
      <c r="L202"/>
      <c r="M202"/>
      <c r="N202" s="66"/>
      <c r="O202"/>
      <c r="P202"/>
      <c r="Q202"/>
      <c r="R202" s="66"/>
      <c r="S202"/>
      <c r="T202"/>
      <c r="U202"/>
      <c r="V202" s="66"/>
      <c r="W202"/>
      <c r="X202"/>
      <c r="Y202"/>
      <c r="Z202" s="66"/>
      <c r="AA202"/>
      <c r="AB202"/>
      <c r="AC202"/>
      <c r="AD202" s="66"/>
      <c r="AE202"/>
      <c r="AF202"/>
      <c r="AG202"/>
      <c r="AH202" s="66"/>
      <c r="AI202"/>
      <c r="AJ202"/>
      <c r="AK202"/>
      <c r="AL202" s="66"/>
      <c r="AM202"/>
      <c r="AN202"/>
      <c r="AO202"/>
      <c r="AP202" s="66"/>
      <c r="AQ202"/>
      <c r="AR202"/>
      <c r="AS202"/>
      <c r="AT202" s="66"/>
      <c r="AU202"/>
      <c r="AV202"/>
      <c r="AW202"/>
      <c r="AX202"/>
      <c r="AY202"/>
      <c r="AZ202"/>
    </row>
    <row r="203" spans="1:52" ht="12" customHeight="1" x14ac:dyDescent="0.25">
      <c r="A203" s="65"/>
      <c r="B203" s="65"/>
      <c r="C203"/>
      <c r="D203"/>
      <c r="E203"/>
      <c r="F203" s="66"/>
      <c r="G203"/>
      <c r="H203"/>
      <c r="I203"/>
      <c r="J203" s="66"/>
      <c r="K203"/>
      <c r="L203"/>
      <c r="M203"/>
      <c r="N203" s="66"/>
      <c r="O203"/>
      <c r="P203"/>
      <c r="Q203"/>
      <c r="R203" s="66"/>
      <c r="S203"/>
      <c r="T203"/>
      <c r="U203"/>
      <c r="V203" s="66"/>
      <c r="W203"/>
      <c r="X203"/>
      <c r="Y203"/>
      <c r="Z203" s="66"/>
      <c r="AA203"/>
      <c r="AB203"/>
      <c r="AC203"/>
      <c r="AD203" s="66"/>
      <c r="AE203"/>
      <c r="AF203"/>
      <c r="AG203"/>
      <c r="AH203" s="66"/>
      <c r="AI203"/>
      <c r="AJ203"/>
      <c r="AK203"/>
      <c r="AL203" s="66"/>
      <c r="AM203"/>
      <c r="AN203"/>
      <c r="AO203"/>
      <c r="AP203" s="66"/>
      <c r="AQ203"/>
      <c r="AR203"/>
      <c r="AS203"/>
      <c r="AT203" s="66"/>
      <c r="AU203"/>
      <c r="AV203"/>
      <c r="AW203"/>
      <c r="AX203"/>
      <c r="AY203"/>
      <c r="AZ203"/>
    </row>
    <row r="204" spans="1:52" ht="12" customHeight="1" x14ac:dyDescent="0.25">
      <c r="A204" s="65"/>
      <c r="B204" s="65"/>
      <c r="C204"/>
      <c r="D204"/>
      <c r="E204"/>
      <c r="F204" s="66"/>
      <c r="G204"/>
      <c r="H204"/>
      <c r="I204"/>
      <c r="J204" s="66"/>
      <c r="K204"/>
      <c r="L204"/>
      <c r="M204"/>
      <c r="N204" s="66"/>
      <c r="O204"/>
      <c r="P204"/>
      <c r="Q204"/>
      <c r="R204" s="66"/>
      <c r="S204"/>
      <c r="T204"/>
      <c r="U204"/>
      <c r="V204" s="66"/>
      <c r="W204"/>
      <c r="X204"/>
      <c r="Y204"/>
      <c r="Z204" s="66"/>
      <c r="AA204"/>
      <c r="AB204"/>
      <c r="AC204"/>
      <c r="AD204" s="66"/>
      <c r="AE204"/>
      <c r="AF204"/>
      <c r="AG204"/>
      <c r="AH204" s="66"/>
      <c r="AI204"/>
      <c r="AJ204"/>
      <c r="AK204"/>
      <c r="AL204" s="66"/>
      <c r="AM204"/>
      <c r="AN204"/>
      <c r="AO204"/>
      <c r="AP204" s="66"/>
      <c r="AQ204"/>
      <c r="AR204"/>
      <c r="AS204"/>
      <c r="AT204" s="66"/>
      <c r="AU204"/>
      <c r="AV204"/>
      <c r="AW204"/>
      <c r="AX204"/>
      <c r="AY204"/>
      <c r="AZ204"/>
    </row>
    <row r="205" spans="1:52" ht="12" customHeight="1" x14ac:dyDescent="0.25">
      <c r="A205" s="65"/>
      <c r="B205" s="65"/>
      <c r="C205"/>
      <c r="D205"/>
      <c r="E205"/>
      <c r="F205" s="66"/>
      <c r="G205"/>
      <c r="H205"/>
      <c r="I205"/>
      <c r="J205" s="66"/>
      <c r="K205"/>
      <c r="L205"/>
      <c r="M205"/>
      <c r="N205" s="66"/>
      <c r="O205"/>
      <c r="P205"/>
      <c r="Q205"/>
      <c r="R205" s="66"/>
      <c r="S205"/>
      <c r="T205"/>
      <c r="U205"/>
      <c r="V205" s="66"/>
      <c r="W205"/>
      <c r="X205"/>
      <c r="Y205"/>
      <c r="Z205" s="66"/>
      <c r="AA205"/>
      <c r="AB205"/>
      <c r="AC205"/>
      <c r="AD205" s="66"/>
      <c r="AE205"/>
      <c r="AF205"/>
      <c r="AG205"/>
      <c r="AH205" s="66"/>
      <c r="AI205"/>
      <c r="AJ205"/>
      <c r="AK205"/>
      <c r="AL205" s="66"/>
      <c r="AM205"/>
      <c r="AN205"/>
      <c r="AO205"/>
      <c r="AP205" s="66"/>
      <c r="AQ205"/>
      <c r="AR205"/>
      <c r="AS205"/>
      <c r="AT205" s="66"/>
      <c r="AU205"/>
      <c r="AV205"/>
      <c r="AW205"/>
      <c r="AX205"/>
      <c r="AY205"/>
      <c r="AZ205"/>
    </row>
    <row r="206" spans="1:52" ht="12" customHeight="1" x14ac:dyDescent="0.25">
      <c r="A206" s="65"/>
      <c r="B206" s="65"/>
      <c r="C206"/>
      <c r="D206"/>
      <c r="E206"/>
      <c r="F206" s="66"/>
      <c r="G206"/>
      <c r="H206"/>
      <c r="I206"/>
      <c r="J206" s="66"/>
      <c r="K206"/>
      <c r="L206"/>
      <c r="M206"/>
      <c r="N206" s="66"/>
      <c r="O206"/>
      <c r="P206"/>
      <c r="Q206"/>
      <c r="R206" s="66"/>
      <c r="S206"/>
      <c r="T206"/>
      <c r="U206"/>
      <c r="V206" s="66"/>
      <c r="W206"/>
      <c r="X206"/>
      <c r="Y206"/>
      <c r="Z206" s="66"/>
      <c r="AA206"/>
      <c r="AB206"/>
      <c r="AC206"/>
      <c r="AD206" s="66"/>
      <c r="AE206"/>
      <c r="AF206"/>
      <c r="AG206"/>
      <c r="AH206" s="66"/>
      <c r="AI206"/>
      <c r="AJ206"/>
      <c r="AK206"/>
      <c r="AL206" s="66"/>
      <c r="AM206"/>
      <c r="AN206"/>
      <c r="AO206"/>
      <c r="AP206" s="66"/>
      <c r="AQ206"/>
      <c r="AR206"/>
      <c r="AS206"/>
      <c r="AT206" s="66"/>
      <c r="AU206"/>
      <c r="AV206"/>
      <c r="AW206"/>
      <c r="AX206"/>
      <c r="AY206"/>
      <c r="AZ206"/>
    </row>
    <row r="207" spans="1:52" ht="12" customHeight="1" x14ac:dyDescent="0.25">
      <c r="A207" s="65"/>
      <c r="B207" s="65"/>
      <c r="C207"/>
      <c r="D207"/>
      <c r="E207"/>
      <c r="F207" s="66"/>
      <c r="G207"/>
      <c r="H207"/>
      <c r="I207"/>
      <c r="J207" s="66"/>
      <c r="K207"/>
      <c r="L207"/>
      <c r="M207"/>
      <c r="N207" s="66"/>
      <c r="O207"/>
      <c r="P207"/>
      <c r="Q207"/>
      <c r="R207" s="66"/>
      <c r="S207"/>
      <c r="T207"/>
      <c r="U207"/>
      <c r="V207" s="66"/>
      <c r="W207"/>
      <c r="X207"/>
      <c r="Y207"/>
      <c r="Z207" s="66"/>
      <c r="AA207"/>
      <c r="AB207"/>
      <c r="AC207"/>
      <c r="AD207" s="66"/>
      <c r="AE207"/>
      <c r="AF207"/>
      <c r="AG207"/>
      <c r="AH207" s="66"/>
      <c r="AI207"/>
      <c r="AJ207"/>
      <c r="AK207"/>
      <c r="AL207" s="66"/>
      <c r="AM207"/>
      <c r="AN207"/>
      <c r="AO207"/>
      <c r="AP207" s="66"/>
      <c r="AQ207"/>
      <c r="AR207"/>
      <c r="AS207"/>
      <c r="AT207" s="66"/>
      <c r="AU207"/>
      <c r="AV207"/>
      <c r="AW207"/>
      <c r="AX207"/>
      <c r="AY207"/>
      <c r="AZ207"/>
    </row>
    <row r="208" spans="1:52" ht="12" customHeight="1" x14ac:dyDescent="0.25">
      <c r="A208" s="65"/>
      <c r="B208" s="65"/>
      <c r="C208"/>
      <c r="D208"/>
      <c r="E208"/>
      <c r="F208" s="66"/>
      <c r="G208"/>
      <c r="H208"/>
      <c r="I208"/>
      <c r="J208" s="66"/>
      <c r="K208"/>
      <c r="L208"/>
      <c r="M208"/>
      <c r="N208" s="66"/>
      <c r="O208"/>
      <c r="P208"/>
      <c r="Q208"/>
      <c r="R208" s="66"/>
      <c r="S208"/>
      <c r="T208"/>
      <c r="U208"/>
      <c r="V208" s="66"/>
      <c r="W208"/>
      <c r="X208"/>
      <c r="Y208"/>
      <c r="Z208" s="66"/>
      <c r="AA208"/>
      <c r="AB208"/>
      <c r="AC208"/>
      <c r="AD208" s="66"/>
      <c r="AE208"/>
      <c r="AF208"/>
      <c r="AG208"/>
      <c r="AH208" s="66"/>
      <c r="AI208"/>
      <c r="AJ208"/>
      <c r="AK208"/>
      <c r="AL208" s="66"/>
      <c r="AM208"/>
      <c r="AN208"/>
      <c r="AO208"/>
      <c r="AP208" s="66"/>
      <c r="AQ208"/>
      <c r="AR208"/>
      <c r="AS208"/>
      <c r="AT208" s="66"/>
      <c r="AU208"/>
      <c r="AV208"/>
      <c r="AW208"/>
      <c r="AX208"/>
      <c r="AY208"/>
      <c r="AZ208"/>
    </row>
    <row r="209" spans="1:52" ht="12" customHeight="1" x14ac:dyDescent="0.25">
      <c r="A209" s="65"/>
      <c r="B209" s="65"/>
      <c r="C209"/>
      <c r="D209"/>
      <c r="E209"/>
      <c r="F209" s="66"/>
      <c r="G209"/>
      <c r="H209"/>
      <c r="I209"/>
      <c r="J209" s="66"/>
      <c r="K209"/>
      <c r="L209"/>
      <c r="M209"/>
      <c r="N209" s="66"/>
      <c r="O209"/>
      <c r="P209"/>
      <c r="Q209"/>
      <c r="R209" s="66"/>
      <c r="S209"/>
      <c r="T209"/>
      <c r="U209"/>
      <c r="V209" s="66"/>
      <c r="W209"/>
      <c r="X209"/>
      <c r="Y209"/>
      <c r="Z209" s="66"/>
      <c r="AA209"/>
      <c r="AB209"/>
      <c r="AC209"/>
      <c r="AD209" s="66"/>
      <c r="AE209"/>
      <c r="AF209"/>
      <c r="AG209"/>
      <c r="AH209" s="66"/>
      <c r="AI209"/>
      <c r="AJ209"/>
      <c r="AK209"/>
      <c r="AL209" s="66"/>
      <c r="AM209"/>
      <c r="AN209"/>
      <c r="AO209"/>
      <c r="AP209" s="66"/>
      <c r="AQ209"/>
      <c r="AR209"/>
      <c r="AS209"/>
      <c r="AT209" s="66"/>
      <c r="AU209"/>
      <c r="AV209"/>
      <c r="AW209"/>
      <c r="AX209"/>
      <c r="AY209"/>
      <c r="AZ209"/>
    </row>
    <row r="210" spans="1:52" ht="12" customHeight="1" x14ac:dyDescent="0.25">
      <c r="A210" s="65"/>
      <c r="B210" s="65"/>
      <c r="C210"/>
      <c r="D210"/>
      <c r="E210"/>
      <c r="F210" s="66"/>
      <c r="G210"/>
      <c r="H210"/>
      <c r="I210"/>
      <c r="J210" s="66"/>
      <c r="K210"/>
      <c r="L210"/>
      <c r="M210"/>
      <c r="N210" s="66"/>
      <c r="O210"/>
      <c r="P210"/>
      <c r="Q210"/>
      <c r="R210" s="66"/>
      <c r="S210"/>
      <c r="T210"/>
      <c r="U210"/>
      <c r="V210" s="66"/>
      <c r="W210"/>
      <c r="X210"/>
      <c r="Y210"/>
      <c r="Z210" s="66"/>
      <c r="AA210"/>
      <c r="AB210"/>
      <c r="AC210"/>
      <c r="AD210" s="66"/>
      <c r="AE210"/>
      <c r="AF210"/>
      <c r="AG210"/>
      <c r="AH210" s="66"/>
      <c r="AI210"/>
      <c r="AJ210"/>
      <c r="AK210"/>
      <c r="AL210" s="66"/>
      <c r="AM210"/>
      <c r="AN210"/>
      <c r="AO210"/>
      <c r="AP210" s="66"/>
      <c r="AQ210"/>
      <c r="AR210"/>
      <c r="AS210"/>
      <c r="AT210" s="66"/>
      <c r="AU210"/>
      <c r="AV210"/>
      <c r="AW210"/>
      <c r="AX210"/>
      <c r="AY210"/>
      <c r="AZ210"/>
    </row>
    <row r="211" spans="1:52" ht="12" customHeight="1" x14ac:dyDescent="0.25">
      <c r="A211" s="65"/>
      <c r="B211" s="65"/>
      <c r="C211"/>
      <c r="D211"/>
      <c r="E211"/>
      <c r="F211" s="66"/>
      <c r="G211"/>
      <c r="H211"/>
      <c r="I211"/>
      <c r="J211" s="66"/>
      <c r="K211"/>
      <c r="L211"/>
      <c r="M211"/>
      <c r="N211" s="66"/>
      <c r="O211"/>
      <c r="P211"/>
      <c r="Q211"/>
      <c r="R211" s="66"/>
      <c r="S211"/>
      <c r="T211"/>
      <c r="U211"/>
      <c r="V211" s="66"/>
      <c r="W211"/>
      <c r="X211"/>
      <c r="Y211"/>
      <c r="Z211" s="66"/>
      <c r="AA211"/>
      <c r="AB211"/>
      <c r="AC211"/>
      <c r="AD211" s="66"/>
      <c r="AE211"/>
      <c r="AF211"/>
      <c r="AG211"/>
      <c r="AH211" s="66"/>
      <c r="AI211"/>
      <c r="AJ211"/>
      <c r="AK211"/>
      <c r="AL211" s="66"/>
      <c r="AM211"/>
      <c r="AN211"/>
      <c r="AO211"/>
      <c r="AP211" s="66"/>
      <c r="AQ211"/>
      <c r="AR211"/>
      <c r="AS211"/>
      <c r="AT211" s="66"/>
      <c r="AU211"/>
      <c r="AV211"/>
      <c r="AW211"/>
      <c r="AX211"/>
      <c r="AY211"/>
      <c r="AZ211"/>
    </row>
    <row r="212" spans="1:52" ht="12" customHeight="1" x14ac:dyDescent="0.25">
      <c r="A212" s="65"/>
      <c r="B212" s="65"/>
      <c r="C212"/>
      <c r="D212"/>
      <c r="E212"/>
      <c r="F212" s="66"/>
      <c r="G212"/>
      <c r="H212"/>
      <c r="I212"/>
      <c r="J212" s="66"/>
      <c r="K212"/>
      <c r="L212"/>
      <c r="M212"/>
      <c r="N212" s="66"/>
      <c r="O212"/>
      <c r="P212"/>
      <c r="Q212"/>
      <c r="R212" s="66"/>
      <c r="S212"/>
      <c r="T212"/>
      <c r="U212"/>
      <c r="V212" s="66"/>
      <c r="W212"/>
      <c r="X212"/>
      <c r="Y212"/>
      <c r="Z212" s="66"/>
      <c r="AA212"/>
      <c r="AB212"/>
      <c r="AC212"/>
      <c r="AD212" s="66"/>
      <c r="AE212"/>
      <c r="AF212"/>
      <c r="AG212"/>
      <c r="AH212" s="66"/>
      <c r="AI212"/>
      <c r="AJ212"/>
      <c r="AK212"/>
      <c r="AL212" s="66"/>
      <c r="AM212"/>
      <c r="AN212"/>
      <c r="AO212"/>
      <c r="AP212" s="66"/>
      <c r="AQ212"/>
      <c r="AR212"/>
      <c r="AS212"/>
      <c r="AT212" s="66"/>
      <c r="AU212"/>
      <c r="AV212"/>
      <c r="AW212"/>
      <c r="AX212"/>
      <c r="AY212"/>
      <c r="AZ212"/>
    </row>
    <row r="213" spans="1:52" ht="12" customHeight="1" x14ac:dyDescent="0.25">
      <c r="A213" s="65"/>
      <c r="B213" s="65"/>
      <c r="C213"/>
      <c r="D213"/>
      <c r="E213"/>
      <c r="F213" s="66"/>
      <c r="G213"/>
      <c r="H213"/>
      <c r="I213"/>
      <c r="J213" s="66"/>
      <c r="K213"/>
      <c r="L213"/>
      <c r="M213"/>
      <c r="N213" s="66"/>
      <c r="O213"/>
      <c r="P213"/>
      <c r="Q213"/>
      <c r="R213" s="66"/>
      <c r="S213"/>
      <c r="T213"/>
      <c r="U213"/>
      <c r="V213" s="66"/>
      <c r="W213"/>
      <c r="X213"/>
      <c r="Y213"/>
      <c r="Z213" s="66"/>
      <c r="AA213"/>
      <c r="AB213"/>
      <c r="AC213"/>
      <c r="AD213" s="66"/>
      <c r="AE213"/>
      <c r="AF213"/>
      <c r="AG213"/>
      <c r="AH213" s="66"/>
      <c r="AI213"/>
      <c r="AJ213"/>
      <c r="AK213"/>
      <c r="AL213" s="66"/>
      <c r="AM213"/>
      <c r="AN213"/>
      <c r="AO213"/>
      <c r="AP213" s="66"/>
      <c r="AQ213"/>
      <c r="AR213"/>
      <c r="AS213"/>
      <c r="AT213" s="66"/>
      <c r="AU213"/>
      <c r="AV213"/>
      <c r="AW213"/>
      <c r="AX213"/>
      <c r="AY213"/>
      <c r="AZ213"/>
    </row>
    <row r="214" spans="1:52" ht="12" customHeight="1" x14ac:dyDescent="0.25">
      <c r="A214" s="65"/>
      <c r="B214" s="65"/>
      <c r="C214"/>
      <c r="D214"/>
      <c r="E214"/>
      <c r="F214" s="66"/>
      <c r="G214"/>
      <c r="H214"/>
      <c r="I214"/>
      <c r="J214" s="66"/>
      <c r="K214"/>
      <c r="L214"/>
      <c r="M214"/>
      <c r="N214" s="66"/>
      <c r="O214"/>
      <c r="P214"/>
      <c r="Q214"/>
      <c r="R214" s="66"/>
      <c r="S214"/>
      <c r="T214"/>
      <c r="U214"/>
      <c r="V214" s="66"/>
      <c r="W214"/>
      <c r="X214"/>
      <c r="Y214"/>
      <c r="Z214" s="66"/>
      <c r="AA214"/>
      <c r="AB214"/>
      <c r="AC214"/>
      <c r="AD214" s="66"/>
      <c r="AE214"/>
      <c r="AF214"/>
      <c r="AG214"/>
      <c r="AH214" s="66"/>
      <c r="AI214"/>
      <c r="AJ214"/>
      <c r="AK214"/>
      <c r="AL214" s="66"/>
      <c r="AM214"/>
      <c r="AN214"/>
      <c r="AO214"/>
      <c r="AP214" s="66"/>
      <c r="AQ214"/>
      <c r="AR214"/>
      <c r="AS214"/>
      <c r="AT214" s="66"/>
      <c r="AU214"/>
      <c r="AV214"/>
      <c r="AW214"/>
      <c r="AX214"/>
      <c r="AY214"/>
      <c r="AZ214"/>
    </row>
    <row r="215" spans="1:52" ht="12" customHeight="1" x14ac:dyDescent="0.25">
      <c r="A215" s="65"/>
      <c r="B215" s="65"/>
      <c r="C215"/>
      <c r="D215"/>
      <c r="E215"/>
      <c r="F215" s="66"/>
      <c r="G215"/>
      <c r="H215"/>
      <c r="I215"/>
      <c r="J215" s="66"/>
      <c r="K215"/>
      <c r="L215"/>
      <c r="M215"/>
      <c r="N215" s="66"/>
      <c r="O215"/>
      <c r="P215"/>
      <c r="Q215"/>
      <c r="R215" s="66"/>
      <c r="S215"/>
      <c r="T215"/>
      <c r="U215"/>
      <c r="V215" s="66"/>
      <c r="W215"/>
      <c r="X215"/>
      <c r="Y215"/>
      <c r="Z215" s="66"/>
      <c r="AA215"/>
      <c r="AB215"/>
      <c r="AC215"/>
      <c r="AD215" s="66"/>
      <c r="AE215"/>
      <c r="AF215"/>
      <c r="AG215"/>
      <c r="AH215" s="66"/>
      <c r="AI215"/>
      <c r="AJ215"/>
      <c r="AK215"/>
      <c r="AL215" s="66"/>
      <c r="AM215"/>
      <c r="AN215"/>
      <c r="AO215"/>
      <c r="AP215" s="66"/>
      <c r="AQ215"/>
      <c r="AR215"/>
      <c r="AS215"/>
      <c r="AT215" s="66"/>
      <c r="AU215"/>
      <c r="AV215"/>
      <c r="AW215"/>
      <c r="AX215"/>
      <c r="AY215"/>
      <c r="AZ215"/>
    </row>
    <row r="216" spans="1:52" ht="12" customHeight="1" x14ac:dyDescent="0.25">
      <c r="A216" s="65"/>
      <c r="B216" s="65"/>
      <c r="C216"/>
      <c r="D216"/>
      <c r="E216"/>
      <c r="F216" s="66"/>
      <c r="G216"/>
      <c r="H216"/>
      <c r="I216"/>
      <c r="J216" s="66"/>
      <c r="K216"/>
      <c r="L216"/>
      <c r="M216"/>
      <c r="N216" s="66"/>
      <c r="O216"/>
      <c r="P216"/>
      <c r="Q216"/>
      <c r="R216" s="66"/>
      <c r="S216"/>
      <c r="T216"/>
      <c r="U216"/>
      <c r="V216" s="66"/>
      <c r="W216"/>
      <c r="X216"/>
      <c r="Y216"/>
      <c r="Z216" s="66"/>
      <c r="AA216"/>
      <c r="AB216"/>
      <c r="AC216"/>
      <c r="AD216" s="66"/>
      <c r="AE216"/>
      <c r="AF216"/>
      <c r="AG216"/>
      <c r="AH216" s="66"/>
      <c r="AI216"/>
      <c r="AJ216"/>
      <c r="AK216"/>
      <c r="AL216" s="66"/>
      <c r="AM216"/>
      <c r="AN216"/>
      <c r="AO216"/>
      <c r="AP216" s="66"/>
      <c r="AQ216"/>
      <c r="AR216"/>
      <c r="AS216"/>
      <c r="AT216" s="66"/>
      <c r="AU216"/>
      <c r="AV216"/>
      <c r="AW216"/>
      <c r="AX216"/>
      <c r="AY216"/>
      <c r="AZ216"/>
    </row>
    <row r="217" spans="1:52" ht="12" customHeight="1" x14ac:dyDescent="0.25">
      <c r="A217" s="65"/>
      <c r="B217" s="65"/>
      <c r="C217"/>
      <c r="D217"/>
      <c r="E217"/>
      <c r="F217" s="66"/>
      <c r="G217"/>
      <c r="H217"/>
      <c r="I217"/>
      <c r="J217" s="66"/>
      <c r="K217"/>
      <c r="L217"/>
      <c r="M217"/>
      <c r="N217" s="66"/>
      <c r="O217"/>
      <c r="P217"/>
      <c r="Q217"/>
      <c r="R217" s="66"/>
      <c r="S217"/>
      <c r="T217"/>
      <c r="U217"/>
      <c r="V217" s="66"/>
      <c r="W217"/>
      <c r="X217"/>
      <c r="Y217"/>
      <c r="Z217" s="66"/>
      <c r="AA217"/>
      <c r="AB217"/>
      <c r="AC217"/>
      <c r="AD217" s="66"/>
      <c r="AE217"/>
      <c r="AF217"/>
      <c r="AG217"/>
      <c r="AH217" s="66"/>
      <c r="AI217"/>
      <c r="AJ217"/>
      <c r="AK217"/>
      <c r="AL217" s="66"/>
      <c r="AM217"/>
      <c r="AN217"/>
      <c r="AO217"/>
      <c r="AP217" s="66"/>
      <c r="AQ217"/>
      <c r="AR217"/>
      <c r="AS217"/>
      <c r="AT217" s="66"/>
      <c r="AU217"/>
      <c r="AV217"/>
      <c r="AW217"/>
      <c r="AX217"/>
      <c r="AY217"/>
      <c r="AZ217"/>
    </row>
    <row r="218" spans="1:52" ht="12" customHeight="1" x14ac:dyDescent="0.25">
      <c r="A218" s="65"/>
      <c r="B218" s="65"/>
      <c r="C218"/>
      <c r="D218"/>
      <c r="E218"/>
      <c r="F218" s="66"/>
      <c r="G218"/>
      <c r="H218"/>
      <c r="I218"/>
      <c r="J218" s="66"/>
      <c r="K218"/>
      <c r="L218"/>
      <c r="M218"/>
      <c r="N218" s="66"/>
      <c r="O218"/>
      <c r="P218"/>
      <c r="Q218"/>
      <c r="R218" s="66"/>
      <c r="S218"/>
      <c r="T218"/>
      <c r="U218"/>
      <c r="V218" s="66"/>
      <c r="W218"/>
      <c r="X218"/>
      <c r="Y218"/>
      <c r="Z218" s="66"/>
      <c r="AA218"/>
      <c r="AB218"/>
      <c r="AC218"/>
      <c r="AD218" s="66"/>
      <c r="AE218"/>
      <c r="AF218"/>
      <c r="AG218"/>
      <c r="AH218" s="66"/>
      <c r="AI218"/>
      <c r="AJ218"/>
      <c r="AK218"/>
      <c r="AL218" s="66"/>
      <c r="AM218"/>
      <c r="AN218"/>
      <c r="AO218"/>
      <c r="AP218" s="66"/>
      <c r="AQ218"/>
      <c r="AR218"/>
      <c r="AS218"/>
      <c r="AT218" s="66"/>
      <c r="AU218"/>
      <c r="AV218"/>
      <c r="AW218"/>
      <c r="AX218"/>
      <c r="AY218"/>
      <c r="AZ218"/>
    </row>
    <row r="219" spans="1:52" ht="12" customHeight="1" x14ac:dyDescent="0.25">
      <c r="A219" s="65"/>
      <c r="B219" s="65"/>
      <c r="C219"/>
      <c r="D219"/>
      <c r="E219"/>
      <c r="F219" s="66"/>
      <c r="G219"/>
      <c r="H219"/>
      <c r="I219"/>
      <c r="J219" s="66"/>
      <c r="K219"/>
      <c r="L219"/>
      <c r="M219"/>
      <c r="N219" s="66"/>
      <c r="O219"/>
      <c r="P219"/>
      <c r="Q219"/>
      <c r="R219" s="66"/>
      <c r="S219"/>
      <c r="T219"/>
      <c r="U219"/>
      <c r="V219" s="66"/>
      <c r="W219"/>
      <c r="X219"/>
      <c r="Y219"/>
      <c r="Z219" s="66"/>
      <c r="AA219"/>
      <c r="AB219"/>
      <c r="AC219"/>
      <c r="AD219" s="66"/>
      <c r="AE219"/>
      <c r="AF219"/>
      <c r="AG219"/>
      <c r="AH219" s="66"/>
      <c r="AI219"/>
      <c r="AJ219"/>
      <c r="AK219"/>
      <c r="AL219" s="66"/>
      <c r="AM219"/>
      <c r="AN219"/>
      <c r="AO219"/>
      <c r="AP219" s="66"/>
      <c r="AQ219"/>
      <c r="AR219"/>
      <c r="AS219"/>
      <c r="AT219" s="66"/>
      <c r="AU219"/>
      <c r="AV219"/>
      <c r="AW219"/>
      <c r="AX219"/>
      <c r="AY219"/>
      <c r="AZ219"/>
    </row>
    <row r="220" spans="1:52" ht="12" customHeight="1" x14ac:dyDescent="0.25">
      <c r="A220" s="65"/>
      <c r="B220" s="65"/>
      <c r="C220"/>
      <c r="D220"/>
      <c r="E220"/>
      <c r="F220" s="66"/>
      <c r="G220"/>
      <c r="H220"/>
      <c r="I220"/>
      <c r="J220" s="66"/>
      <c r="K220"/>
      <c r="L220"/>
      <c r="M220"/>
      <c r="N220" s="66"/>
      <c r="O220"/>
      <c r="P220"/>
      <c r="Q220"/>
      <c r="R220" s="66"/>
      <c r="S220"/>
      <c r="T220"/>
      <c r="U220"/>
      <c r="V220" s="66"/>
      <c r="W220"/>
      <c r="X220"/>
      <c r="Y220"/>
      <c r="Z220" s="66"/>
      <c r="AA220"/>
      <c r="AB220"/>
      <c r="AC220"/>
      <c r="AD220" s="66"/>
      <c r="AE220"/>
      <c r="AF220"/>
      <c r="AG220"/>
      <c r="AH220" s="66"/>
      <c r="AI220"/>
      <c r="AJ220"/>
      <c r="AK220"/>
      <c r="AL220" s="66"/>
      <c r="AM220"/>
      <c r="AN220"/>
      <c r="AO220"/>
      <c r="AP220" s="66"/>
      <c r="AQ220"/>
      <c r="AR220"/>
      <c r="AS220"/>
      <c r="AT220" s="66"/>
      <c r="AU220"/>
      <c r="AV220"/>
      <c r="AW220"/>
      <c r="AX220"/>
      <c r="AY220"/>
      <c r="AZ220"/>
    </row>
    <row r="221" spans="1:52" ht="12" customHeight="1" x14ac:dyDescent="0.25">
      <c r="A221" s="65"/>
      <c r="B221" s="65"/>
      <c r="C221"/>
      <c r="D221"/>
      <c r="E221"/>
      <c r="F221" s="66"/>
      <c r="G221"/>
      <c r="H221"/>
      <c r="I221"/>
      <c r="J221" s="66"/>
      <c r="K221"/>
      <c r="L221"/>
      <c r="M221"/>
      <c r="N221" s="66"/>
      <c r="O221"/>
      <c r="P221"/>
      <c r="Q221"/>
      <c r="R221" s="66"/>
      <c r="S221"/>
      <c r="T221"/>
      <c r="U221"/>
      <c r="V221" s="66"/>
      <c r="W221"/>
      <c r="X221"/>
      <c r="Y221"/>
      <c r="Z221" s="66"/>
      <c r="AA221"/>
      <c r="AB221"/>
      <c r="AC221"/>
      <c r="AD221" s="66"/>
      <c r="AE221"/>
      <c r="AF221"/>
      <c r="AG221"/>
      <c r="AH221" s="66"/>
      <c r="AI221"/>
      <c r="AJ221"/>
      <c r="AK221"/>
      <c r="AL221" s="66"/>
      <c r="AM221"/>
      <c r="AN221"/>
      <c r="AO221"/>
      <c r="AP221" s="66"/>
      <c r="AQ221"/>
      <c r="AR221"/>
      <c r="AS221"/>
      <c r="AT221" s="66"/>
      <c r="AU221"/>
      <c r="AV221"/>
      <c r="AW221"/>
      <c r="AX221"/>
      <c r="AY221"/>
      <c r="AZ221"/>
    </row>
    <row r="222" spans="1:52" ht="12" customHeight="1" x14ac:dyDescent="0.25">
      <c r="A222" s="65"/>
      <c r="B222" s="65"/>
      <c r="C222"/>
      <c r="D222"/>
      <c r="E222"/>
      <c r="F222" s="66"/>
      <c r="G222"/>
      <c r="H222"/>
      <c r="I222"/>
      <c r="J222" s="66"/>
      <c r="K222"/>
      <c r="L222"/>
      <c r="M222"/>
      <c r="N222" s="66"/>
      <c r="O222"/>
      <c r="P222"/>
      <c r="Q222"/>
      <c r="R222" s="66"/>
      <c r="S222"/>
      <c r="T222"/>
      <c r="U222"/>
      <c r="V222" s="66"/>
      <c r="W222"/>
      <c r="X222"/>
      <c r="Y222"/>
      <c r="Z222" s="66"/>
      <c r="AA222"/>
      <c r="AB222"/>
      <c r="AC222"/>
      <c r="AD222" s="66"/>
      <c r="AE222"/>
      <c r="AF222"/>
      <c r="AG222"/>
      <c r="AH222" s="66"/>
      <c r="AI222"/>
      <c r="AJ222"/>
      <c r="AK222"/>
      <c r="AL222" s="66"/>
      <c r="AM222"/>
      <c r="AN222"/>
      <c r="AO222"/>
      <c r="AP222" s="66"/>
      <c r="AQ222"/>
      <c r="AR222"/>
      <c r="AS222"/>
      <c r="AT222" s="66"/>
      <c r="AU222"/>
      <c r="AV222"/>
      <c r="AW222"/>
      <c r="AX222"/>
      <c r="AY222"/>
      <c r="AZ222"/>
    </row>
    <row r="223" spans="1:52" ht="12" customHeight="1" x14ac:dyDescent="0.25">
      <c r="A223" s="65"/>
      <c r="B223" s="65"/>
      <c r="C223"/>
      <c r="D223"/>
      <c r="E223"/>
      <c r="F223" s="66"/>
      <c r="G223"/>
      <c r="H223"/>
      <c r="I223"/>
      <c r="J223" s="66"/>
      <c r="K223"/>
      <c r="L223"/>
      <c r="M223"/>
      <c r="N223" s="66"/>
      <c r="O223"/>
      <c r="P223"/>
      <c r="Q223"/>
      <c r="R223" s="66"/>
      <c r="S223"/>
      <c r="T223"/>
      <c r="U223"/>
      <c r="V223" s="66"/>
      <c r="W223"/>
      <c r="X223"/>
      <c r="Y223"/>
      <c r="Z223" s="66"/>
      <c r="AA223"/>
      <c r="AB223"/>
      <c r="AC223"/>
      <c r="AD223" s="66"/>
      <c r="AE223"/>
      <c r="AF223"/>
      <c r="AG223"/>
      <c r="AH223" s="66"/>
      <c r="AI223"/>
      <c r="AJ223"/>
      <c r="AK223"/>
      <c r="AL223" s="66"/>
      <c r="AM223"/>
      <c r="AN223"/>
      <c r="AO223"/>
      <c r="AP223" s="66"/>
      <c r="AQ223"/>
      <c r="AR223"/>
      <c r="AS223"/>
      <c r="AT223" s="66"/>
      <c r="AU223"/>
      <c r="AV223"/>
      <c r="AW223"/>
      <c r="AX223"/>
      <c r="AY223"/>
      <c r="AZ223"/>
    </row>
    <row r="224" spans="1:52" ht="12" customHeight="1" x14ac:dyDescent="0.25">
      <c r="A224" s="65"/>
      <c r="B224" s="65"/>
      <c r="C224"/>
      <c r="D224"/>
      <c r="E224"/>
      <c r="F224" s="66"/>
      <c r="G224"/>
      <c r="H224"/>
      <c r="I224"/>
      <c r="J224" s="66"/>
      <c r="K224"/>
      <c r="L224"/>
      <c r="M224"/>
      <c r="N224" s="66"/>
      <c r="O224"/>
      <c r="P224"/>
      <c r="Q224"/>
      <c r="R224" s="66"/>
      <c r="S224"/>
      <c r="T224"/>
      <c r="U224"/>
      <c r="V224" s="66"/>
      <c r="W224"/>
      <c r="X224"/>
      <c r="Y224"/>
      <c r="Z224" s="66"/>
      <c r="AA224"/>
      <c r="AB224"/>
      <c r="AC224"/>
      <c r="AD224" s="66"/>
      <c r="AE224"/>
      <c r="AF224"/>
      <c r="AG224"/>
      <c r="AH224" s="66"/>
      <c r="AI224"/>
      <c r="AJ224"/>
      <c r="AK224"/>
      <c r="AL224" s="66"/>
      <c r="AM224"/>
      <c r="AN224"/>
      <c r="AO224"/>
      <c r="AP224" s="66"/>
      <c r="AQ224"/>
      <c r="AR224"/>
      <c r="AS224"/>
      <c r="AT224" s="66"/>
      <c r="AU224"/>
      <c r="AV224"/>
      <c r="AW224"/>
      <c r="AX224"/>
      <c r="AY224"/>
      <c r="AZ224"/>
    </row>
    <row r="225" spans="1:52" ht="12" customHeight="1" x14ac:dyDescent="0.25">
      <c r="A225" s="65"/>
      <c r="B225" s="65"/>
      <c r="C225"/>
      <c r="D225"/>
      <c r="E225"/>
      <c r="F225" s="66"/>
      <c r="G225"/>
      <c r="H225"/>
      <c r="I225"/>
      <c r="J225" s="66"/>
      <c r="K225"/>
      <c r="L225"/>
      <c r="M225"/>
      <c r="N225" s="66"/>
      <c r="O225"/>
      <c r="P225"/>
      <c r="Q225"/>
      <c r="R225" s="66"/>
      <c r="S225"/>
      <c r="T225"/>
      <c r="U225"/>
      <c r="V225" s="66"/>
      <c r="W225"/>
      <c r="X225"/>
      <c r="Y225"/>
      <c r="Z225" s="66"/>
      <c r="AA225"/>
      <c r="AB225"/>
      <c r="AC225"/>
      <c r="AD225" s="66"/>
      <c r="AE225"/>
      <c r="AF225"/>
      <c r="AG225"/>
      <c r="AH225" s="66"/>
      <c r="AI225"/>
      <c r="AJ225"/>
      <c r="AK225"/>
      <c r="AL225" s="66"/>
      <c r="AM225"/>
      <c r="AN225"/>
      <c r="AO225"/>
      <c r="AP225" s="66"/>
      <c r="AQ225"/>
      <c r="AR225"/>
      <c r="AS225"/>
      <c r="AT225" s="66"/>
      <c r="AU225"/>
      <c r="AV225"/>
      <c r="AW225"/>
      <c r="AX225"/>
      <c r="AY225"/>
      <c r="AZ225"/>
    </row>
    <row r="226" spans="1:52" ht="12" customHeight="1" x14ac:dyDescent="0.25">
      <c r="A226" s="65"/>
      <c r="B226" s="65"/>
      <c r="C226"/>
      <c r="D226"/>
      <c r="E226"/>
      <c r="F226" s="66"/>
      <c r="G226"/>
      <c r="H226"/>
      <c r="I226"/>
      <c r="J226" s="66"/>
      <c r="K226"/>
      <c r="L226"/>
      <c r="M226"/>
      <c r="N226" s="66"/>
      <c r="O226"/>
      <c r="P226"/>
      <c r="Q226"/>
      <c r="R226" s="66"/>
      <c r="S226"/>
      <c r="T226"/>
      <c r="U226"/>
      <c r="V226" s="66"/>
      <c r="W226"/>
      <c r="X226"/>
      <c r="Y226"/>
      <c r="Z226" s="66"/>
      <c r="AA226"/>
      <c r="AB226"/>
      <c r="AC226"/>
      <c r="AD226" s="66"/>
      <c r="AE226"/>
      <c r="AF226"/>
      <c r="AG226"/>
      <c r="AH226" s="66"/>
      <c r="AI226"/>
      <c r="AJ226"/>
      <c r="AK226"/>
      <c r="AL226" s="66"/>
      <c r="AM226"/>
      <c r="AN226"/>
      <c r="AO226"/>
      <c r="AP226" s="66"/>
      <c r="AQ226"/>
      <c r="AR226"/>
      <c r="AS226"/>
      <c r="AT226" s="66"/>
      <c r="AU226"/>
      <c r="AV226"/>
      <c r="AW226"/>
      <c r="AX226"/>
      <c r="AY226"/>
      <c r="AZ226"/>
    </row>
    <row r="227" spans="1:52" ht="12" customHeight="1" x14ac:dyDescent="0.25">
      <c r="A227" s="65"/>
      <c r="B227" s="65"/>
      <c r="C227"/>
      <c r="D227"/>
      <c r="E227"/>
      <c r="F227" s="66"/>
      <c r="G227"/>
      <c r="H227"/>
      <c r="I227"/>
      <c r="J227" s="66"/>
      <c r="K227"/>
      <c r="L227"/>
      <c r="M227"/>
      <c r="N227" s="66"/>
      <c r="O227"/>
      <c r="P227"/>
      <c r="Q227"/>
      <c r="R227" s="66"/>
      <c r="S227"/>
      <c r="T227"/>
      <c r="U227"/>
      <c r="V227" s="66"/>
      <c r="W227"/>
      <c r="X227"/>
      <c r="Y227"/>
      <c r="Z227" s="66"/>
      <c r="AA227"/>
      <c r="AB227"/>
      <c r="AC227"/>
      <c r="AD227" s="66"/>
      <c r="AE227"/>
      <c r="AF227"/>
      <c r="AG227"/>
      <c r="AH227" s="66"/>
      <c r="AI227"/>
      <c r="AJ227"/>
      <c r="AK227"/>
      <c r="AL227" s="66"/>
      <c r="AM227"/>
      <c r="AN227"/>
      <c r="AO227"/>
      <c r="AP227" s="66"/>
      <c r="AQ227"/>
      <c r="AR227"/>
      <c r="AS227"/>
      <c r="AT227" s="66"/>
      <c r="AU227"/>
      <c r="AV227"/>
      <c r="AW227"/>
      <c r="AX227"/>
      <c r="AY227"/>
      <c r="AZ227"/>
    </row>
    <row r="228" spans="1:52" ht="12" customHeight="1" x14ac:dyDescent="0.25">
      <c r="A228" s="65"/>
      <c r="B228" s="65"/>
      <c r="C228"/>
      <c r="D228"/>
      <c r="E228"/>
      <c r="F228" s="66"/>
      <c r="G228"/>
      <c r="H228"/>
      <c r="I228"/>
      <c r="J228" s="66"/>
      <c r="K228"/>
      <c r="L228"/>
      <c r="M228"/>
      <c r="N228" s="66"/>
      <c r="O228"/>
      <c r="P228"/>
      <c r="Q228"/>
      <c r="R228" s="66"/>
      <c r="S228"/>
      <c r="T228"/>
      <c r="U228"/>
      <c r="V228" s="66"/>
      <c r="W228"/>
      <c r="X228"/>
      <c r="Y228"/>
      <c r="Z228" s="66"/>
      <c r="AA228"/>
      <c r="AB228"/>
      <c r="AC228"/>
      <c r="AD228" s="66"/>
      <c r="AE228"/>
      <c r="AF228"/>
      <c r="AG228"/>
      <c r="AH228" s="66"/>
      <c r="AI228"/>
      <c r="AJ228"/>
      <c r="AK228"/>
      <c r="AL228" s="66"/>
      <c r="AM228"/>
      <c r="AN228"/>
      <c r="AO228"/>
      <c r="AP228" s="66"/>
      <c r="AQ228"/>
      <c r="AR228"/>
      <c r="AS228"/>
      <c r="AT228" s="66"/>
      <c r="AU228"/>
      <c r="AV228"/>
      <c r="AW228"/>
      <c r="AX228"/>
      <c r="AY228"/>
      <c r="AZ228"/>
    </row>
    <row r="229" spans="1:52" ht="12" customHeight="1" x14ac:dyDescent="0.25">
      <c r="A229" s="65"/>
      <c r="B229" s="65"/>
      <c r="C229"/>
      <c r="D229"/>
      <c r="E229"/>
      <c r="F229" s="66"/>
      <c r="G229"/>
      <c r="H229"/>
      <c r="I229"/>
      <c r="J229" s="66"/>
      <c r="K229"/>
      <c r="L229"/>
      <c r="M229"/>
      <c r="N229" s="66"/>
      <c r="O229"/>
      <c r="P229"/>
      <c r="Q229"/>
      <c r="R229" s="66"/>
      <c r="S229"/>
      <c r="T229"/>
      <c r="U229"/>
      <c r="V229" s="66"/>
      <c r="W229"/>
      <c r="X229"/>
      <c r="Y229"/>
      <c r="Z229" s="66"/>
      <c r="AA229"/>
      <c r="AB229"/>
      <c r="AC229"/>
      <c r="AD229" s="66"/>
      <c r="AE229"/>
      <c r="AF229"/>
      <c r="AG229"/>
      <c r="AH229" s="66"/>
      <c r="AI229"/>
      <c r="AJ229"/>
      <c r="AK229"/>
      <c r="AL229" s="66"/>
      <c r="AM229"/>
      <c r="AN229"/>
      <c r="AO229"/>
      <c r="AP229" s="66"/>
      <c r="AQ229"/>
      <c r="AR229"/>
      <c r="AS229"/>
      <c r="AT229" s="66"/>
      <c r="AU229"/>
      <c r="AV229"/>
      <c r="AW229"/>
      <c r="AX229"/>
      <c r="AY229"/>
      <c r="AZ229"/>
    </row>
    <row r="230" spans="1:52" ht="12" customHeight="1" x14ac:dyDescent="0.25">
      <c r="A230" s="65"/>
      <c r="B230" s="65"/>
      <c r="C230"/>
      <c r="D230"/>
      <c r="E230"/>
      <c r="F230" s="66"/>
      <c r="G230"/>
      <c r="H230"/>
      <c r="I230"/>
      <c r="J230" s="66"/>
      <c r="K230"/>
      <c r="L230"/>
      <c r="M230"/>
      <c r="N230" s="66"/>
      <c r="O230"/>
      <c r="P230"/>
      <c r="Q230"/>
      <c r="R230" s="66"/>
      <c r="S230"/>
      <c r="T230"/>
      <c r="U230"/>
      <c r="V230" s="66"/>
      <c r="W230"/>
      <c r="X230"/>
      <c r="Y230"/>
      <c r="Z230" s="66"/>
      <c r="AA230"/>
      <c r="AB230"/>
      <c r="AC230"/>
      <c r="AD230" s="66"/>
      <c r="AE230"/>
      <c r="AF230"/>
      <c r="AG230"/>
      <c r="AH230" s="66"/>
      <c r="AI230"/>
      <c r="AJ230"/>
      <c r="AK230"/>
      <c r="AL230" s="66"/>
      <c r="AM230"/>
      <c r="AN230"/>
      <c r="AO230"/>
      <c r="AP230" s="66"/>
      <c r="AQ230"/>
      <c r="AR230"/>
      <c r="AS230"/>
      <c r="AT230" s="66"/>
      <c r="AU230"/>
      <c r="AV230"/>
      <c r="AW230"/>
      <c r="AX230"/>
      <c r="AY230"/>
      <c r="AZ230"/>
    </row>
    <row r="231" spans="1:52" ht="12" customHeight="1" x14ac:dyDescent="0.25">
      <c r="A231" s="65"/>
      <c r="B231" s="65"/>
      <c r="C231"/>
      <c r="D231"/>
      <c r="E231"/>
      <c r="F231" s="66"/>
      <c r="G231"/>
      <c r="H231"/>
      <c r="I231"/>
      <c r="J231" s="66"/>
      <c r="K231"/>
      <c r="L231"/>
      <c r="M231"/>
      <c r="N231" s="66"/>
      <c r="O231"/>
      <c r="P231"/>
      <c r="Q231"/>
      <c r="R231" s="66"/>
      <c r="S231"/>
      <c r="T231"/>
      <c r="U231"/>
      <c r="V231" s="66"/>
      <c r="W231"/>
      <c r="X231"/>
      <c r="Y231"/>
      <c r="Z231" s="66"/>
      <c r="AA231"/>
      <c r="AB231"/>
      <c r="AC231"/>
      <c r="AD231" s="66"/>
      <c r="AE231"/>
      <c r="AF231"/>
      <c r="AG231"/>
      <c r="AH231" s="66"/>
      <c r="AI231"/>
      <c r="AJ231"/>
      <c r="AK231"/>
      <c r="AL231" s="66"/>
      <c r="AM231"/>
      <c r="AN231"/>
      <c r="AO231"/>
      <c r="AP231" s="66"/>
      <c r="AQ231"/>
      <c r="AR231"/>
      <c r="AS231"/>
      <c r="AT231" s="66"/>
      <c r="AU231"/>
      <c r="AV231"/>
      <c r="AW231"/>
      <c r="AX231"/>
      <c r="AY231"/>
      <c r="AZ231"/>
    </row>
    <row r="232" spans="1:52" ht="12" customHeight="1" x14ac:dyDescent="0.25">
      <c r="A232" s="65"/>
      <c r="B232" s="65"/>
      <c r="C232"/>
      <c r="D232"/>
      <c r="E232"/>
      <c r="F232" s="66"/>
      <c r="G232"/>
      <c r="H232"/>
      <c r="I232"/>
      <c r="J232" s="66"/>
      <c r="K232"/>
      <c r="L232"/>
      <c r="M232"/>
      <c r="N232" s="66"/>
      <c r="O232"/>
      <c r="P232"/>
      <c r="Q232"/>
      <c r="R232" s="66"/>
      <c r="S232"/>
      <c r="T232"/>
      <c r="U232"/>
      <c r="V232" s="66"/>
      <c r="W232"/>
      <c r="X232"/>
      <c r="Y232"/>
      <c r="Z232" s="66"/>
      <c r="AA232"/>
      <c r="AB232"/>
      <c r="AC232"/>
      <c r="AD232" s="66"/>
      <c r="AE232"/>
      <c r="AF232"/>
      <c r="AG232"/>
      <c r="AH232" s="66"/>
      <c r="AI232"/>
      <c r="AJ232"/>
      <c r="AK232"/>
      <c r="AL232" s="66"/>
      <c r="AM232"/>
      <c r="AN232"/>
      <c r="AO232"/>
      <c r="AP232" s="66"/>
      <c r="AQ232"/>
      <c r="AR232"/>
      <c r="AS232"/>
      <c r="AT232" s="66"/>
      <c r="AU232"/>
      <c r="AV232"/>
      <c r="AW232"/>
      <c r="AX232"/>
      <c r="AY232"/>
      <c r="AZ232"/>
    </row>
    <row r="233" spans="1:52" ht="12" customHeight="1" x14ac:dyDescent="0.25">
      <c r="A233" s="65"/>
      <c r="B233" s="65"/>
      <c r="C233"/>
      <c r="D233"/>
      <c r="E233"/>
      <c r="F233" s="66"/>
      <c r="G233"/>
      <c r="H233"/>
      <c r="I233"/>
      <c r="J233" s="66"/>
      <c r="K233"/>
      <c r="L233"/>
      <c r="M233"/>
      <c r="N233" s="66"/>
      <c r="O233"/>
      <c r="P233"/>
      <c r="Q233"/>
      <c r="R233" s="66"/>
      <c r="S233"/>
      <c r="T233"/>
      <c r="U233"/>
      <c r="V233" s="66"/>
      <c r="W233"/>
      <c r="X233"/>
      <c r="Y233"/>
      <c r="Z233" s="66"/>
      <c r="AA233"/>
      <c r="AB233"/>
      <c r="AC233"/>
      <c r="AD233" s="66"/>
      <c r="AE233"/>
      <c r="AF233"/>
      <c r="AG233"/>
      <c r="AH233" s="66"/>
      <c r="AI233"/>
      <c r="AJ233"/>
      <c r="AK233"/>
      <c r="AL233" s="66"/>
      <c r="AM233"/>
      <c r="AN233"/>
      <c r="AO233"/>
      <c r="AP233" s="66"/>
      <c r="AQ233"/>
      <c r="AR233"/>
      <c r="AS233"/>
      <c r="AT233" s="66"/>
      <c r="AU233"/>
      <c r="AV233"/>
      <c r="AW233"/>
      <c r="AX233"/>
      <c r="AY233"/>
      <c r="AZ233"/>
    </row>
    <row r="234" spans="1:52" ht="12" customHeight="1" x14ac:dyDescent="0.25">
      <c r="A234" s="65"/>
      <c r="B234" s="65"/>
      <c r="C234"/>
      <c r="D234"/>
      <c r="E234"/>
      <c r="F234" s="66"/>
      <c r="G234"/>
      <c r="H234"/>
      <c r="I234"/>
      <c r="J234" s="66"/>
      <c r="K234"/>
      <c r="L234"/>
      <c r="M234"/>
      <c r="N234" s="66"/>
      <c r="O234"/>
      <c r="P234"/>
      <c r="Q234"/>
      <c r="R234" s="66"/>
      <c r="S234"/>
      <c r="T234"/>
      <c r="U234"/>
      <c r="V234" s="66"/>
      <c r="W234"/>
      <c r="X234"/>
      <c r="Y234"/>
      <c r="Z234" s="66"/>
      <c r="AA234"/>
      <c r="AB234"/>
      <c r="AC234"/>
      <c r="AD234" s="66"/>
      <c r="AE234"/>
      <c r="AF234"/>
      <c r="AG234"/>
      <c r="AH234" s="66"/>
      <c r="AI234"/>
      <c r="AJ234"/>
      <c r="AK234"/>
      <c r="AL234" s="66"/>
      <c r="AM234"/>
      <c r="AN234"/>
      <c r="AO234"/>
      <c r="AP234" s="66"/>
      <c r="AQ234"/>
      <c r="AR234"/>
      <c r="AS234"/>
      <c r="AT234" s="66"/>
      <c r="AU234"/>
      <c r="AV234"/>
      <c r="AW234"/>
      <c r="AX234"/>
      <c r="AY234"/>
      <c r="AZ234"/>
    </row>
    <row r="235" spans="1:52" ht="12" customHeight="1" x14ac:dyDescent="0.25">
      <c r="A235" s="65"/>
      <c r="B235" s="65"/>
      <c r="C235"/>
      <c r="D235"/>
      <c r="E235"/>
      <c r="F235" s="66"/>
      <c r="G235"/>
      <c r="H235"/>
      <c r="I235"/>
      <c r="J235" s="66"/>
      <c r="K235"/>
      <c r="L235"/>
      <c r="M235"/>
      <c r="N235" s="66"/>
      <c r="O235"/>
      <c r="P235"/>
      <c r="Q235"/>
      <c r="R235" s="66"/>
      <c r="S235"/>
      <c r="T235"/>
      <c r="U235"/>
      <c r="V235" s="66"/>
      <c r="W235"/>
      <c r="X235"/>
      <c r="Y235"/>
      <c r="Z235" s="66"/>
      <c r="AA235"/>
      <c r="AB235"/>
      <c r="AC235"/>
      <c r="AD235" s="66"/>
      <c r="AE235"/>
      <c r="AF235"/>
      <c r="AG235"/>
      <c r="AH235" s="66"/>
      <c r="AI235"/>
      <c r="AJ235"/>
      <c r="AK235"/>
      <c r="AL235" s="66"/>
      <c r="AM235"/>
      <c r="AN235"/>
      <c r="AO235"/>
      <c r="AP235" s="66"/>
      <c r="AQ235"/>
      <c r="AR235"/>
      <c r="AS235"/>
      <c r="AT235" s="66"/>
      <c r="AU235"/>
      <c r="AV235"/>
      <c r="AW235"/>
      <c r="AX235"/>
      <c r="AY235"/>
      <c r="AZ235"/>
    </row>
    <row r="236" spans="1:52" ht="12" customHeight="1" x14ac:dyDescent="0.25">
      <c r="A236" s="65"/>
      <c r="B236" s="65"/>
      <c r="C236"/>
      <c r="D236"/>
      <c r="E236"/>
      <c r="F236" s="66"/>
      <c r="G236"/>
      <c r="H236"/>
      <c r="I236"/>
      <c r="J236" s="66"/>
      <c r="K236"/>
      <c r="L236"/>
      <c r="M236"/>
      <c r="N236" s="66"/>
      <c r="O236"/>
      <c r="P236"/>
      <c r="Q236"/>
      <c r="R236" s="66"/>
      <c r="S236"/>
      <c r="T236"/>
      <c r="U236"/>
      <c r="V236" s="66"/>
      <c r="W236"/>
      <c r="X236"/>
      <c r="Y236"/>
      <c r="Z236" s="66"/>
      <c r="AA236"/>
      <c r="AB236"/>
      <c r="AC236"/>
      <c r="AD236" s="66"/>
      <c r="AE236"/>
      <c r="AF236"/>
      <c r="AG236"/>
      <c r="AH236" s="66"/>
      <c r="AI236"/>
      <c r="AJ236"/>
      <c r="AK236"/>
      <c r="AL236" s="66"/>
      <c r="AM236"/>
      <c r="AN236"/>
      <c r="AO236"/>
      <c r="AP236" s="66"/>
      <c r="AQ236"/>
      <c r="AR236"/>
      <c r="AS236"/>
      <c r="AT236" s="66"/>
      <c r="AU236"/>
      <c r="AV236"/>
      <c r="AW236"/>
      <c r="AX236"/>
      <c r="AY236"/>
      <c r="AZ236"/>
    </row>
    <row r="237" spans="1:52" ht="12" customHeight="1" x14ac:dyDescent="0.25">
      <c r="A237" s="65"/>
      <c r="B237" s="65"/>
      <c r="C237"/>
      <c r="D237"/>
      <c r="E237"/>
      <c r="F237" s="66"/>
      <c r="G237"/>
      <c r="H237"/>
      <c r="I237"/>
      <c r="J237" s="66"/>
      <c r="K237"/>
      <c r="L237"/>
      <c r="M237"/>
      <c r="N237" s="66"/>
      <c r="O237"/>
      <c r="P237"/>
      <c r="Q237"/>
      <c r="R237" s="66"/>
      <c r="S237"/>
      <c r="T237"/>
      <c r="U237"/>
      <c r="V237" s="66"/>
      <c r="W237"/>
      <c r="X237"/>
      <c r="Y237"/>
      <c r="Z237" s="66"/>
      <c r="AA237"/>
      <c r="AB237"/>
      <c r="AC237"/>
      <c r="AD237" s="66"/>
      <c r="AE237"/>
      <c r="AF237"/>
      <c r="AG237"/>
      <c r="AH237" s="66"/>
      <c r="AI237"/>
      <c r="AJ237"/>
      <c r="AK237"/>
      <c r="AL237" s="66"/>
      <c r="AM237"/>
      <c r="AN237"/>
      <c r="AO237"/>
      <c r="AP237" s="66"/>
      <c r="AQ237"/>
      <c r="AR237"/>
      <c r="AS237"/>
      <c r="AT237" s="66"/>
      <c r="AU237"/>
      <c r="AV237"/>
      <c r="AW237"/>
      <c r="AX237"/>
      <c r="AY237"/>
      <c r="AZ237"/>
    </row>
    <row r="238" spans="1:52" ht="12" customHeight="1" x14ac:dyDescent="0.25"/>
    <row r="239" spans="1:52" ht="12" customHeight="1" x14ac:dyDescent="0.25"/>
    <row r="240" spans="1:52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</sheetData>
  <mergeCells count="148">
    <mergeCell ref="BB19:BI19"/>
    <mergeCell ref="BB20:BJ20"/>
    <mergeCell ref="BB21:BJ21"/>
    <mergeCell ref="BB29:BJ29"/>
    <mergeCell ref="BC46:BM46"/>
    <mergeCell ref="BC48:BN48"/>
    <mergeCell ref="C1:F1"/>
    <mergeCell ref="BB3:BM3"/>
    <mergeCell ref="BB5:BI5"/>
    <mergeCell ref="BB7:BI7"/>
    <mergeCell ref="BB9:BI9"/>
    <mergeCell ref="BB12:BI12"/>
    <mergeCell ref="BB13:BI13"/>
    <mergeCell ref="BB14:BI14"/>
    <mergeCell ref="BB15:BI15"/>
    <mergeCell ref="BB16:BI16"/>
    <mergeCell ref="AI44:AN44"/>
    <mergeCell ref="AQ44:AV44"/>
    <mergeCell ref="A5:B5"/>
    <mergeCell ref="A19:B19"/>
    <mergeCell ref="A26:B26"/>
    <mergeCell ref="C96:AX96"/>
    <mergeCell ref="C95:AY95"/>
    <mergeCell ref="C98:Y98"/>
    <mergeCell ref="C99:Y99"/>
    <mergeCell ref="C100:Y100"/>
    <mergeCell ref="C93:AX93"/>
    <mergeCell ref="C92:AX92"/>
    <mergeCell ref="C94:AY94"/>
    <mergeCell ref="C91:AX91"/>
    <mergeCell ref="AI50:AN50"/>
    <mergeCell ref="AQ50:AV50"/>
    <mergeCell ref="AM59:AT59"/>
    <mergeCell ref="AM57:AT57"/>
    <mergeCell ref="AA44:AF44"/>
    <mergeCell ref="AM77:AO77"/>
    <mergeCell ref="A33:B33"/>
    <mergeCell ref="A8:B8"/>
    <mergeCell ref="A11:B11"/>
    <mergeCell ref="A18:B18"/>
    <mergeCell ref="A25:B25"/>
    <mergeCell ref="A32:B32"/>
    <mergeCell ref="A12:B12"/>
    <mergeCell ref="K83:M83"/>
    <mergeCell ref="O83:Q83"/>
    <mergeCell ref="S83:U83"/>
    <mergeCell ref="W83:Y83"/>
    <mergeCell ref="AA83:AC83"/>
    <mergeCell ref="AE83:AG83"/>
    <mergeCell ref="C82:M82"/>
    <mergeCell ref="K44:P44"/>
    <mergeCell ref="C50:H50"/>
    <mergeCell ref="K50:P50"/>
    <mergeCell ref="S50:X50"/>
    <mergeCell ref="C79:E79"/>
    <mergeCell ref="G79:I79"/>
    <mergeCell ref="K79:M79"/>
    <mergeCell ref="O79:Q79"/>
    <mergeCell ref="S79:U79"/>
    <mergeCell ref="W79:Y79"/>
    <mergeCell ref="AE80:AG80"/>
    <mergeCell ref="S78:U78"/>
    <mergeCell ref="C44:H44"/>
    <mergeCell ref="S44:X44"/>
    <mergeCell ref="AA50:AF50"/>
    <mergeCell ref="AM65:AT65"/>
    <mergeCell ref="O61:T61"/>
    <mergeCell ref="C61:H61"/>
    <mergeCell ref="C59:H59"/>
    <mergeCell ref="C77:E77"/>
    <mergeCell ref="G77:I77"/>
    <mergeCell ref="K77:M77"/>
    <mergeCell ref="AI72:AO72"/>
    <mergeCell ref="AQ72:AW72"/>
    <mergeCell ref="AQ73:AW74"/>
    <mergeCell ref="AA73:AG74"/>
    <mergeCell ref="AE77:AG77"/>
    <mergeCell ref="AI77:AK77"/>
    <mergeCell ref="AQ77:AS77"/>
    <mergeCell ref="AI73:AO74"/>
    <mergeCell ref="S80:U80"/>
    <mergeCell ref="W80:Y80"/>
    <mergeCell ref="C80:E80"/>
    <mergeCell ref="G80:I80"/>
    <mergeCell ref="K80:M80"/>
    <mergeCell ref="O80:Q80"/>
    <mergeCell ref="AU1:AW1"/>
    <mergeCell ref="C70:P70"/>
    <mergeCell ref="C71:I71"/>
    <mergeCell ref="K71:Q71"/>
    <mergeCell ref="S71:Y71"/>
    <mergeCell ref="AQ78:AS78"/>
    <mergeCell ref="AU78:AW78"/>
    <mergeCell ref="C72:I72"/>
    <mergeCell ref="K72:Q72"/>
    <mergeCell ref="S72:Y72"/>
    <mergeCell ref="AU77:AW77"/>
    <mergeCell ref="O77:Q77"/>
    <mergeCell ref="S77:U77"/>
    <mergeCell ref="W77:Y77"/>
    <mergeCell ref="AA77:AC77"/>
    <mergeCell ref="AI78:AK78"/>
    <mergeCell ref="AM61:AT61"/>
    <mergeCell ref="AM63:AT63"/>
    <mergeCell ref="AQ79:AS79"/>
    <mergeCell ref="AM80:AO80"/>
    <mergeCell ref="AU79:AW79"/>
    <mergeCell ref="AU83:AW83"/>
    <mergeCell ref="AI83:AK83"/>
    <mergeCell ref="AM83:AO83"/>
    <mergeCell ref="AQ80:AS80"/>
    <mergeCell ref="AU80:AW80"/>
    <mergeCell ref="AQ83:AS83"/>
    <mergeCell ref="AI80:AK80"/>
    <mergeCell ref="AA84:AC84"/>
    <mergeCell ref="AE84:AG84"/>
    <mergeCell ref="AI84:AK84"/>
    <mergeCell ref="AM84:AO84"/>
    <mergeCell ref="AE78:AG78"/>
    <mergeCell ref="AE79:AG79"/>
    <mergeCell ref="AI79:AK79"/>
    <mergeCell ref="AM79:AO79"/>
    <mergeCell ref="AM78:AO78"/>
    <mergeCell ref="AA80:AC80"/>
    <mergeCell ref="AU86:AW86"/>
    <mergeCell ref="AM86:AS86"/>
    <mergeCell ref="C97:AX97"/>
    <mergeCell ref="C84:E84"/>
    <mergeCell ref="G84:I84"/>
    <mergeCell ref="K84:M84"/>
    <mergeCell ref="O84:Q84"/>
    <mergeCell ref="C73:I74"/>
    <mergeCell ref="K73:Q74"/>
    <mergeCell ref="S73:Y74"/>
    <mergeCell ref="C76:H76"/>
    <mergeCell ref="AA79:AC79"/>
    <mergeCell ref="O78:Q78"/>
    <mergeCell ref="W78:Y78"/>
    <mergeCell ref="AA78:AC78"/>
    <mergeCell ref="C78:E78"/>
    <mergeCell ref="G78:I78"/>
    <mergeCell ref="K78:M78"/>
    <mergeCell ref="C83:E83"/>
    <mergeCell ref="G83:I83"/>
    <mergeCell ref="AQ84:AS84"/>
    <mergeCell ref="AU84:AW84"/>
    <mergeCell ref="S84:U84"/>
    <mergeCell ref="W84:Y84"/>
  </mergeCells>
  <phoneticPr fontId="21" type="noConversion"/>
  <conditionalFormatting sqref="G47 G49">
    <cfRule type="cellIs" priority="1" stopIfTrue="1" operator="greaterThanOrEqual">
      <formula>-5</formula>
    </cfRule>
  </conditionalFormatting>
  <conditionalFormatting sqref="E46">
    <cfRule type="cellIs" dxfId="5" priority="2" stopIfTrue="1" operator="between">
      <formula>-1</formula>
      <formula>-200</formula>
    </cfRule>
    <cfRule type="cellIs" dxfId="4" priority="3" stopIfTrue="1" operator="between">
      <formula>-1</formula>
      <formula>200</formula>
    </cfRule>
  </conditionalFormatting>
  <conditionalFormatting sqref="E48 I48 M48 Q48 U48 Y48 AC48 AG48 AK48 AO48 AS48 AW48">
    <cfRule type="cellIs" dxfId="3" priority="4" stopIfTrue="1" operator="between">
      <formula>-1</formula>
      <formula>-20</formula>
    </cfRule>
    <cfRule type="cellIs" dxfId="2" priority="5" stopIfTrue="1" operator="between">
      <formula>-1</formula>
      <formula>20</formula>
    </cfRule>
  </conditionalFormatting>
  <conditionalFormatting sqref="I46 M46 Q46 U46 Y46 AC46 AG46 AK46 AO46 AS46 AW46">
    <cfRule type="cellIs" dxfId="1" priority="6" stopIfTrue="1" operator="between">
      <formula>-1</formula>
      <formula>-240</formula>
    </cfRule>
    <cfRule type="cellIs" dxfId="0" priority="7" stopIfTrue="1" operator="between">
      <formula>-1</formula>
      <formula>200</formula>
    </cfRule>
  </conditionalFormatting>
  <pageMargins left="0" right="0" top="0" bottom="0" header="0" footer="0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2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2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 de Caen</dc:creator>
  <cp:lastModifiedBy>samu14</cp:lastModifiedBy>
  <dcterms:created xsi:type="dcterms:W3CDTF">2012-09-24T14:05:47Z</dcterms:created>
  <dcterms:modified xsi:type="dcterms:W3CDTF">2018-03-22T17:02:03Z</dcterms:modified>
</cp:coreProperties>
</file>